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 firstSheet="1" activeTab="6"/>
  </bookViews>
  <sheets>
    <sheet name="День1" sheetId="1" r:id="rId1"/>
    <sheet name="День 2" sheetId="2" r:id="rId2"/>
    <sheet name="День 3" sheetId="3" r:id="rId3"/>
    <sheet name="День 4" sheetId="4" r:id="rId4"/>
    <sheet name="День 5" sheetId="5" r:id="rId5"/>
    <sheet name="День 6" sheetId="6" r:id="rId6"/>
    <sheet name="06.12" sheetId="7" r:id="rId7"/>
    <sheet name="День 8" sheetId="8" r:id="rId8"/>
    <sheet name="День 9" sheetId="9" r:id="rId9"/>
    <sheet name="День 10" sheetId="10" r:id="rId10"/>
    <sheet name="День 11" sheetId="11" r:id="rId11"/>
    <sheet name="Лист9" sheetId="12" r:id="rId12"/>
    <sheet name="Лист10" sheetId="13" r:id="rId13"/>
    <sheet name="Лист11" sheetId="14" r:id="rId14"/>
    <sheet name="Лист12" sheetId="15" r:id="rId15"/>
  </sheets>
  <externalReferences>
    <externalReference r:id="rId16"/>
  </externalReferences>
  <calcPr calcId="162913" calcOnSave="0"/>
</workbook>
</file>

<file path=xl/calcChain.xml><?xml version="1.0" encoding="utf-8"?>
<calcChain xmlns="http://schemas.openxmlformats.org/spreadsheetml/2006/main">
  <c r="J12" i="7" l="1"/>
  <c r="F11" i="7"/>
  <c r="G11" i="7" l="1"/>
  <c r="E10" i="11" l="1"/>
  <c r="G10" i="11"/>
  <c r="H10" i="11"/>
  <c r="I10" i="11"/>
  <c r="J10" i="11"/>
  <c r="J11" i="11" s="1"/>
  <c r="E12" i="10"/>
  <c r="J12" i="10"/>
  <c r="J13" i="10" s="1"/>
  <c r="I12" i="10"/>
  <c r="H12" i="10"/>
  <c r="G12" i="10"/>
  <c r="E11" i="7"/>
  <c r="H11" i="7"/>
  <c r="I11" i="7"/>
  <c r="J11" i="7"/>
  <c r="E10" i="9"/>
  <c r="G10" i="9"/>
  <c r="H10" i="9"/>
  <c r="I10" i="9"/>
  <c r="J10" i="9"/>
  <c r="J11" i="9" s="1"/>
  <c r="J9" i="8"/>
  <c r="I9" i="8"/>
  <c r="H9" i="8"/>
  <c r="G9" i="8"/>
  <c r="E9" i="8"/>
  <c r="J11" i="6"/>
  <c r="J12" i="6" s="1"/>
  <c r="I11" i="6"/>
  <c r="H11" i="6"/>
  <c r="G11" i="6"/>
  <c r="E11" i="6"/>
  <c r="J11" i="5"/>
  <c r="J12" i="5" s="1"/>
  <c r="I11" i="5"/>
  <c r="H11" i="5"/>
  <c r="G11" i="5"/>
  <c r="E11" i="5"/>
  <c r="J11" i="4"/>
  <c r="J12" i="4" s="1"/>
  <c r="I11" i="4"/>
  <c r="H11" i="4"/>
  <c r="G11" i="4"/>
  <c r="E11" i="4"/>
  <c r="J12" i="3"/>
  <c r="J13" i="3" s="1"/>
  <c r="I12" i="3"/>
  <c r="H12" i="3"/>
  <c r="G12" i="3"/>
  <c r="E12" i="3"/>
  <c r="J13" i="2"/>
  <c r="J14" i="2" s="1"/>
  <c r="I13" i="2"/>
  <c r="H13" i="2"/>
  <c r="G13" i="2"/>
  <c r="F13" i="2"/>
  <c r="E13" i="2"/>
  <c r="J11" i="1"/>
  <c r="J12" i="1" s="1"/>
  <c r="I11" i="1"/>
  <c r="H11" i="1"/>
  <c r="G11" i="1"/>
  <c r="E11" i="1"/>
</calcChain>
</file>

<file path=xl/sharedStrings.xml><?xml version="1.0" encoding="utf-8"?>
<sst xmlns="http://schemas.openxmlformats.org/spreadsheetml/2006/main" count="309" uniqueCount="82">
  <si>
    <t xml:space="preserve"> Школа</t>
  </si>
  <si>
    <t xml:space="preserve"> отд/корп.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</si>
  <si>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</si>
  <si>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</si>
  <si>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</si>
  <si>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</si>
  <si>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</si>
  <si>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</si>
  <si>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</si>
  <si>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</si>
  <si>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</si>
  <si>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</si>
  <si>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</si>
  <si>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</si>
  <si>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</si>
  <si>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</si>
  <si>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Блинчики с ягодным соусом (2 шт)</t>
  </si>
  <si>
    <t>горячее блюдо</t>
  </si>
  <si>
    <t>Каша  рисовая молочная с маслом</t>
  </si>
  <si>
    <t>гор. Напиток</t>
  </si>
  <si>
    <t xml:space="preserve">Чай с сахаром </t>
  </si>
  <si>
    <t>хлеб пшеничный</t>
  </si>
  <si>
    <t>Батон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</si>
  <si>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</si>
  <si>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</si>
  <si>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</si>
  <si>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</si>
  <si>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Фрукты в ассортименте (мандарин)</t>
  </si>
  <si>
    <t>2 блюдо</t>
  </si>
  <si>
    <t>3 блюдо</t>
  </si>
  <si>
    <t>Компот из сухофруктов</t>
  </si>
  <si>
    <t>Хлеб пшеничный</t>
  </si>
  <si>
    <t>Хлеб ржаной</t>
  </si>
  <si>
    <t xml:space="preserve"> этик.</t>
  </si>
  <si>
    <t>Сыр сливочный в индивидуальной упаковке</t>
  </si>
  <si>
    <t>гарнир</t>
  </si>
  <si>
    <t>Каша гречневая вязкая с маслом</t>
  </si>
  <si>
    <t>Запеканка куриная под сырной шапкой</t>
  </si>
  <si>
    <t>Курица запеченная</t>
  </si>
  <si>
    <t>Напиток плодово-ягодный  витаминизированный (черносмородиновый)</t>
  </si>
  <si>
    <t>Хлеб пшеничныйй</t>
  </si>
  <si>
    <t>Икра овощная(кабачковая)</t>
  </si>
  <si>
    <t xml:space="preserve">2 блюдо </t>
  </si>
  <si>
    <t>Котлета мясная (говядина,  курица)</t>
  </si>
  <si>
    <t xml:space="preserve">Картофельное пюре с маслом </t>
  </si>
  <si>
    <t>Жаркое с мясом (свинина)</t>
  </si>
  <si>
    <t>день3</t>
  </si>
  <si>
    <t xml:space="preserve"> горячее блюдо</t>
  </si>
  <si>
    <t>Пудинг из творога с  яблоками со сгущенным молоком</t>
  </si>
  <si>
    <t>гор.напиток</t>
  </si>
  <si>
    <t>Чай с сахаром и лимоном</t>
  </si>
  <si>
    <t>этик.</t>
  </si>
  <si>
    <t>Фруктовый десерт</t>
  </si>
  <si>
    <t>Филе птицы тушеное в томатном соусе</t>
  </si>
  <si>
    <t>Спагетти отварные с маслом</t>
  </si>
  <si>
    <t>горячий напиток</t>
  </si>
  <si>
    <t>Чай с шиповником</t>
  </si>
  <si>
    <t>Сыр порциями</t>
  </si>
  <si>
    <t>Каша кукурузная молочная с маслом</t>
  </si>
  <si>
    <t>Молочный десерт</t>
  </si>
  <si>
    <t>Курица запеченная с соусом и зеленью</t>
  </si>
  <si>
    <t>Кисель витаминизированный плодово – ягодный (черномородиново-арониевый)</t>
  </si>
  <si>
    <t>Рыба тушеная с овощами</t>
  </si>
  <si>
    <t xml:space="preserve">Картофель запеченный с зеленью. </t>
  </si>
  <si>
    <t>Компот фруктово - ягодный (вишня)</t>
  </si>
  <si>
    <t>Омлет  с сыром</t>
  </si>
  <si>
    <t>Какао с молоком</t>
  </si>
  <si>
    <t>Кофейный напиток с молоком</t>
  </si>
  <si>
    <t>Салат из капусты с морковью</t>
  </si>
  <si>
    <t xml:space="preserve"> закуска</t>
  </si>
  <si>
    <t>Маринад из моркови</t>
  </si>
  <si>
    <t xml:space="preserve"> 2 блюдо</t>
  </si>
  <si>
    <t>Биточек мясной</t>
  </si>
  <si>
    <t>Гуляш (говядина)</t>
  </si>
  <si>
    <t>Гарнир</t>
  </si>
  <si>
    <t>Каша гречневая рассыпчатая с маслом</t>
  </si>
  <si>
    <t>Сок фруктовый (яблоко)</t>
  </si>
  <si>
    <t>Горячее блюдо</t>
  </si>
  <si>
    <t>Каша манная молочная с персиками и маслом</t>
  </si>
  <si>
    <t>Фрукты в асортименте (персики консервир)</t>
  </si>
  <si>
    <t>сырок глазированный</t>
  </si>
  <si>
    <t>МБОУ "Колмогоровская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</si>
</sst>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5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charset val="204"/>
      <scheme val="minor"/>
    </font>
    <font>
      <i/>
      <sz val="12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left"/>
    </xf>
    <xf numFmtId="0" fontId="6" fillId="2" borderId="20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left" vertical="center" wrapText="1"/>
    </xf>
    <xf numFmtId="0" fontId="7" fillId="2" borderId="31" xfId="0" applyFont="1" applyFill="1" applyBorder="1" applyAlignment="1">
      <alignment horizontal="center" wrapText="1"/>
    </xf>
    <xf numFmtId="0" fontId="8" fillId="2" borderId="32" xfId="0" applyFont="1" applyFill="1" applyBorder="1" applyAlignment="1">
      <alignment horizontal="center"/>
    </xf>
    <xf numFmtId="0" fontId="8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left" wrapText="1"/>
    </xf>
    <xf numFmtId="0" fontId="7" fillId="2" borderId="32" xfId="0" applyFont="1" applyFill="1" applyBorder="1" applyAlignment="1">
      <alignment horizontal="center" wrapText="1"/>
    </xf>
    <xf numFmtId="0" fontId="8" fillId="2" borderId="31" xfId="0" applyFont="1" applyFill="1" applyBorder="1" applyAlignment="1">
      <alignment horizontal="center"/>
    </xf>
    <xf numFmtId="0" fontId="8" fillId="2" borderId="34" xfId="1" applyFont="1" applyFill="1" applyBorder="1" applyAlignment="1">
      <alignment horizontal="center"/>
    </xf>
    <xf numFmtId="0" fontId="8" fillId="2" borderId="35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left"/>
    </xf>
    <xf numFmtId="164" fontId="8" fillId="2" borderId="32" xfId="0" applyNumberFormat="1" applyFont="1" applyFill="1" applyBorder="1" applyAlignment="1">
      <alignment horizontal="center"/>
    </xf>
    <xf numFmtId="0" fontId="5" fillId="2" borderId="32" xfId="0" applyFont="1" applyFill="1" applyBorder="1" applyAlignment="1">
      <alignment horizontal="left"/>
    </xf>
    <xf numFmtId="0" fontId="4" fillId="2" borderId="3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164" fontId="7" fillId="2" borderId="32" xfId="0" applyNumberFormat="1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center"/>
    </xf>
    <xf numFmtId="164" fontId="4" fillId="2" borderId="32" xfId="0" applyNumberFormat="1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wrapText="1"/>
    </xf>
    <xf numFmtId="0" fontId="7" fillId="2" borderId="16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center" wrapText="1"/>
    </xf>
    <xf numFmtId="0" fontId="7" fillId="3" borderId="32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/>
    </xf>
    <xf numFmtId="0" fontId="8" fillId="3" borderId="27" xfId="0" applyFont="1" applyFill="1" applyBorder="1" applyAlignment="1">
      <alignment horizontal="center"/>
    </xf>
    <xf numFmtId="0" fontId="7" fillId="4" borderId="34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/>
    </xf>
    <xf numFmtId="0" fontId="7" fillId="3" borderId="35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center"/>
    </xf>
    <xf numFmtId="0" fontId="7" fillId="4" borderId="43" xfId="0" applyFont="1" applyFill="1" applyBorder="1" applyAlignment="1">
      <alignment horizontal="center"/>
    </xf>
    <xf numFmtId="0" fontId="4" fillId="4" borderId="43" xfId="0" applyFont="1" applyFill="1" applyBorder="1" applyAlignment="1">
      <alignment horizontal="center"/>
    </xf>
    <xf numFmtId="0" fontId="4" fillId="4" borderId="35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34" xfId="0" applyFont="1" applyFill="1" applyBorder="1" applyAlignment="1">
      <alignment horizontal="center"/>
    </xf>
    <xf numFmtId="0" fontId="6" fillId="4" borderId="36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4" borderId="36" xfId="0" applyFont="1" applyFill="1" applyBorder="1" applyAlignment="1">
      <alignment horizontal="center"/>
    </xf>
    <xf numFmtId="0" fontId="10" fillId="4" borderId="37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10" fillId="4" borderId="39" xfId="0" applyFont="1" applyFill="1" applyBorder="1" applyAlignment="1">
      <alignment horizontal="center"/>
    </xf>
    <xf numFmtId="2" fontId="5" fillId="4" borderId="45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1" fillId="0" borderId="0" xfId="0" applyFont="1" applyBorder="1"/>
    <xf numFmtId="164" fontId="0" fillId="0" borderId="0" xfId="0" applyNumberFormat="1" applyFont="1"/>
    <xf numFmtId="0" fontId="0" fillId="0" borderId="0" xfId="0" applyBorder="1"/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wrapText="1"/>
    </xf>
    <xf numFmtId="0" fontId="7" fillId="2" borderId="18" xfId="0" applyFont="1" applyFill="1" applyBorder="1" applyAlignment="1">
      <alignment horizontal="left"/>
    </xf>
    <xf numFmtId="0" fontId="7" fillId="2" borderId="31" xfId="0" applyFont="1" applyFill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left" vertical="center" wrapText="1"/>
    </xf>
    <xf numFmtId="0" fontId="8" fillId="2" borderId="24" xfId="1" applyFont="1" applyFill="1" applyBorder="1" applyAlignment="1">
      <alignment horizontal="center"/>
    </xf>
    <xf numFmtId="0" fontId="8" fillId="2" borderId="26" xfId="1" applyFont="1" applyFill="1" applyBorder="1" applyAlignment="1">
      <alignment horizontal="center"/>
    </xf>
    <xf numFmtId="0" fontId="8" fillId="2" borderId="27" xfId="1" applyFont="1" applyFill="1" applyBorder="1" applyAlignment="1">
      <alignment horizontal="center"/>
    </xf>
    <xf numFmtId="0" fontId="8" fillId="2" borderId="32" xfId="1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3" borderId="31" xfId="0" applyFont="1" applyFill="1" applyBorder="1" applyAlignment="1">
      <alignment horizontal="left" wrapText="1"/>
    </xf>
    <xf numFmtId="0" fontId="8" fillId="3" borderId="32" xfId="0" applyFont="1" applyFill="1" applyBorder="1" applyAlignment="1">
      <alignment horizontal="center"/>
    </xf>
    <xf numFmtId="0" fontId="12" fillId="2" borderId="11" xfId="0" applyFont="1" applyFill="1" applyBorder="1" applyAlignment="1">
      <alignment horizontal="center"/>
    </xf>
    <xf numFmtId="0" fontId="7" fillId="4" borderId="33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left" wrapText="1"/>
    </xf>
    <xf numFmtId="0" fontId="7" fillId="4" borderId="32" xfId="0" applyFont="1" applyFill="1" applyBorder="1" applyAlignment="1">
      <alignment horizontal="center" wrapText="1"/>
    </xf>
    <xf numFmtId="0" fontId="7" fillId="4" borderId="35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left" vertical="center" wrapText="1"/>
    </xf>
    <xf numFmtId="0" fontId="7" fillId="0" borderId="34" xfId="0" applyFont="1" applyFill="1" applyBorder="1" applyAlignment="1">
      <alignment horizontal="center" wrapText="1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0" fontId="7" fillId="0" borderId="31" xfId="0" applyFont="1" applyBorder="1" applyAlignment="1">
      <alignment horizontal="center" wrapText="1"/>
    </xf>
    <xf numFmtId="0" fontId="7" fillId="0" borderId="32" xfId="0" applyFont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left"/>
    </xf>
    <xf numFmtId="0" fontId="4" fillId="4" borderId="49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4" borderId="36" xfId="0" applyFont="1" applyFill="1" applyBorder="1" applyAlignment="1">
      <alignment horizontal="left"/>
    </xf>
    <xf numFmtId="0" fontId="7" fillId="4" borderId="50" xfId="0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/>
    </xf>
    <xf numFmtId="0" fontId="10" fillId="4" borderId="52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8" fillId="2" borderId="26" xfId="1" applyFont="1" applyFill="1" applyBorder="1" applyAlignment="1">
      <alignment horizontal="center" wrapText="1"/>
    </xf>
    <xf numFmtId="0" fontId="8" fillId="2" borderId="32" xfId="1" applyFont="1" applyFill="1" applyBorder="1" applyAlignment="1">
      <alignment horizontal="center" wrapText="1"/>
    </xf>
    <xf numFmtId="0" fontId="7" fillId="0" borderId="31" xfId="0" applyFont="1" applyFill="1" applyBorder="1" applyAlignment="1">
      <alignment horizontal="center" wrapText="1"/>
    </xf>
    <xf numFmtId="0" fontId="8" fillId="0" borderId="31" xfId="0" applyFont="1" applyBorder="1" applyAlignment="1">
      <alignment horizontal="center"/>
    </xf>
    <xf numFmtId="0" fontId="5" fillId="2" borderId="31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5" fillId="2" borderId="36" xfId="0" applyFont="1" applyFill="1" applyBorder="1" applyAlignment="1">
      <alignment horizontal="left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/>
    <xf numFmtId="164" fontId="7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1"/>
    <xf numFmtId="0" fontId="7" fillId="0" borderId="35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7" fillId="2" borderId="16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/>
    </xf>
    <xf numFmtId="0" fontId="7" fillId="3" borderId="34" xfId="0" applyFont="1" applyFill="1" applyBorder="1" applyAlignment="1">
      <alignment horizontal="center" wrapText="1"/>
    </xf>
    <xf numFmtId="0" fontId="8" fillId="3" borderId="24" xfId="0" applyFont="1" applyFill="1" applyBorder="1" applyAlignment="1">
      <alignment horizontal="center" wrapText="1"/>
    </xf>
    <xf numFmtId="0" fontId="8" fillId="3" borderId="26" xfId="0" applyFont="1" applyFill="1" applyBorder="1" applyAlignment="1">
      <alignment horizontal="center" wrapText="1"/>
    </xf>
    <xf numFmtId="0" fontId="8" fillId="3" borderId="27" xfId="0" applyFont="1" applyFill="1" applyBorder="1" applyAlignment="1">
      <alignment horizontal="center" wrapText="1"/>
    </xf>
    <xf numFmtId="0" fontId="8" fillId="3" borderId="31" xfId="0" applyFont="1" applyFill="1" applyBorder="1" applyAlignment="1">
      <alignment horizontal="center" wrapText="1"/>
    </xf>
    <xf numFmtId="0" fontId="7" fillId="3" borderId="31" xfId="0" applyFont="1" applyFill="1" applyBorder="1" applyAlignment="1">
      <alignment horizontal="left"/>
    </xf>
    <xf numFmtId="0" fontId="8" fillId="3" borderId="24" xfId="1" applyFont="1" applyFill="1" applyBorder="1" applyAlignment="1">
      <alignment horizontal="center" wrapText="1"/>
    </xf>
    <xf numFmtId="0" fontId="8" fillId="3" borderId="26" xfId="1" applyFont="1" applyFill="1" applyBorder="1" applyAlignment="1">
      <alignment horizontal="center" wrapText="1"/>
    </xf>
    <xf numFmtId="0" fontId="8" fillId="3" borderId="27" xfId="1" applyFont="1" applyFill="1" applyBorder="1" applyAlignment="1">
      <alignment horizontal="center" wrapText="1"/>
    </xf>
    <xf numFmtId="0" fontId="8" fillId="3" borderId="31" xfId="1" applyFont="1" applyFill="1" applyBorder="1" applyAlignment="1">
      <alignment horizontal="center" wrapText="1"/>
    </xf>
    <xf numFmtId="0" fontId="7" fillId="4" borderId="31" xfId="0" applyFont="1" applyFill="1" applyBorder="1" applyAlignment="1">
      <alignment horizontal="left"/>
    </xf>
    <xf numFmtId="0" fontId="8" fillId="4" borderId="24" xfId="1" applyFont="1" applyFill="1" applyBorder="1" applyAlignment="1">
      <alignment horizontal="center" wrapText="1"/>
    </xf>
    <xf numFmtId="0" fontId="8" fillId="4" borderId="26" xfId="1" applyFont="1" applyFill="1" applyBorder="1" applyAlignment="1">
      <alignment horizontal="center" wrapText="1"/>
    </xf>
    <xf numFmtId="0" fontId="8" fillId="4" borderId="27" xfId="1" applyFont="1" applyFill="1" applyBorder="1" applyAlignment="1">
      <alignment horizontal="center" wrapText="1"/>
    </xf>
    <xf numFmtId="0" fontId="8" fillId="4" borderId="31" xfId="1" applyFont="1" applyFill="1" applyBorder="1" applyAlignment="1">
      <alignment horizontal="center" wrapText="1"/>
    </xf>
    <xf numFmtId="0" fontId="7" fillId="0" borderId="31" xfId="0" applyFont="1" applyBorder="1" applyAlignment="1">
      <alignment horizontal="left" wrapText="1"/>
    </xf>
    <xf numFmtId="0" fontId="7" fillId="0" borderId="34" xfId="0" applyFont="1" applyBorder="1" applyAlignment="1">
      <alignment horizontal="center" wrapText="1"/>
    </xf>
    <xf numFmtId="0" fontId="8" fillId="2" borderId="34" xfId="0" applyFont="1" applyFill="1" applyBorder="1" applyAlignment="1">
      <alignment horizontal="center"/>
    </xf>
    <xf numFmtId="0" fontId="8" fillId="0" borderId="35" xfId="1" applyFont="1" applyBorder="1" applyAlignment="1">
      <alignment horizontal="center"/>
    </xf>
    <xf numFmtId="164" fontId="8" fillId="0" borderId="31" xfId="0" applyNumberFormat="1" applyFont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164" fontId="4" fillId="4" borderId="31" xfId="0" applyNumberFormat="1" applyFont="1" applyFill="1" applyBorder="1" applyAlignment="1">
      <alignment horizontal="center"/>
    </xf>
    <xf numFmtId="2" fontId="5" fillId="4" borderId="36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8" fillId="0" borderId="25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164" fontId="5" fillId="2" borderId="35" xfId="0" applyNumberFormat="1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0" borderId="55" xfId="0" applyFont="1" applyBorder="1" applyAlignment="1">
      <alignment horizontal="center"/>
    </xf>
    <xf numFmtId="2" fontId="5" fillId="2" borderId="46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48" xfId="0" applyFont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0" fontId="7" fillId="2" borderId="34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wrapText="1"/>
    </xf>
    <xf numFmtId="0" fontId="8" fillId="2" borderId="26" xfId="0" applyFont="1" applyFill="1" applyBorder="1" applyAlignment="1">
      <alignment horizontal="center" wrapText="1"/>
    </xf>
    <xf numFmtId="0" fontId="8" fillId="2" borderId="33" xfId="0" applyFont="1" applyFill="1" applyBorder="1" applyAlignment="1">
      <alignment horizontal="center" wrapText="1"/>
    </xf>
    <xf numFmtId="0" fontId="8" fillId="2" borderId="35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7" fillId="0" borderId="15" xfId="0" applyFont="1" applyBorder="1" applyAlignment="1">
      <alignment horizontal="center" wrapText="1"/>
    </xf>
    <xf numFmtId="0" fontId="8" fillId="2" borderId="34" xfId="1" applyFont="1" applyFill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33" xfId="0" applyFont="1" applyBorder="1" applyAlignment="1">
      <alignment horizontal="center" wrapText="1"/>
    </xf>
    <xf numFmtId="164" fontId="8" fillId="0" borderId="35" xfId="0" applyNumberFormat="1" applyFont="1" applyBorder="1" applyAlignment="1">
      <alignment horizontal="center" wrapText="1"/>
    </xf>
    <xf numFmtId="164" fontId="8" fillId="2" borderId="6" xfId="0" applyNumberFormat="1" applyFont="1" applyFill="1" applyBorder="1" applyAlignment="1">
      <alignment horizontal="center"/>
    </xf>
    <xf numFmtId="0" fontId="8" fillId="2" borderId="35" xfId="0" applyFont="1" applyFill="1" applyBorder="1" applyAlignment="1">
      <alignment wrapText="1"/>
    </xf>
    <xf numFmtId="0" fontId="7" fillId="2" borderId="35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7" fillId="2" borderId="8" xfId="0" applyFont="1" applyFill="1" applyBorder="1" applyAlignment="1">
      <alignment wrapText="1"/>
    </xf>
    <xf numFmtId="0" fontId="7" fillId="0" borderId="16" xfId="0" applyFont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6" xfId="0" applyFont="1" applyFill="1" applyBorder="1" applyAlignment="1">
      <alignment horizontal="left" wrapText="1"/>
    </xf>
    <xf numFmtId="0" fontId="8" fillId="2" borderId="28" xfId="0" applyFont="1" applyFill="1" applyBorder="1" applyAlignment="1">
      <alignment horizontal="center" wrapText="1"/>
    </xf>
    <xf numFmtId="0" fontId="8" fillId="2" borderId="29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center" wrapText="1"/>
    </xf>
    <xf numFmtId="164" fontId="8" fillId="2" borderId="6" xfId="0" applyNumberFormat="1" applyFont="1" applyFill="1" applyBorder="1" applyAlignment="1">
      <alignment horizontal="center" wrapText="1"/>
    </xf>
    <xf numFmtId="0" fontId="7" fillId="2" borderId="15" xfId="0" applyFont="1" applyFill="1" applyBorder="1" applyAlignment="1">
      <alignment wrapText="1"/>
    </xf>
    <xf numFmtId="0" fontId="7" fillId="2" borderId="35" xfId="0" applyFont="1" applyFill="1" applyBorder="1" applyAlignment="1">
      <alignment wrapText="1"/>
    </xf>
    <xf numFmtId="0" fontId="8" fillId="0" borderId="24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7" fillId="0" borderId="15" xfId="0" applyFont="1" applyBorder="1" applyAlignment="1">
      <alignment wrapText="1"/>
    </xf>
    <xf numFmtId="0" fontId="7" fillId="0" borderId="35" xfId="0" applyFont="1" applyBorder="1" applyAlignment="1">
      <alignment wrapText="1"/>
    </xf>
    <xf numFmtId="0" fontId="7" fillId="0" borderId="35" xfId="0" applyFont="1" applyFill="1" applyBorder="1" applyAlignment="1">
      <alignment horizontal="center" wrapText="1"/>
    </xf>
    <xf numFmtId="0" fontId="8" fillId="0" borderId="24" xfId="1" applyFont="1" applyBorder="1" applyAlignment="1">
      <alignment horizontal="center" wrapText="1"/>
    </xf>
    <xf numFmtId="0" fontId="8" fillId="0" borderId="26" xfId="1" applyFont="1" applyBorder="1" applyAlignment="1">
      <alignment horizontal="center" wrapText="1"/>
    </xf>
    <xf numFmtId="0" fontId="8" fillId="0" borderId="33" xfId="1" applyFont="1" applyBorder="1" applyAlignment="1">
      <alignment horizontal="center" wrapText="1"/>
    </xf>
    <xf numFmtId="0" fontId="8" fillId="0" borderId="31" xfId="1" applyFont="1" applyBorder="1" applyAlignment="1">
      <alignment horizontal="center" wrapText="1"/>
    </xf>
    <xf numFmtId="0" fontId="8" fillId="0" borderId="35" xfId="1" applyFont="1" applyBorder="1" applyAlignment="1">
      <alignment horizontal="center" wrapText="1"/>
    </xf>
    <xf numFmtId="164" fontId="8" fillId="0" borderId="31" xfId="0" applyNumberFormat="1" applyFont="1" applyBorder="1" applyAlignment="1">
      <alignment horizontal="center" wrapText="1"/>
    </xf>
    <xf numFmtId="0" fontId="5" fillId="2" borderId="35" xfId="0" applyFont="1" applyFill="1" applyBorder="1" applyAlignment="1">
      <alignment wrapText="1"/>
    </xf>
    <xf numFmtId="0" fontId="4" fillId="2" borderId="35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 wrapText="1"/>
    </xf>
    <xf numFmtId="164" fontId="5" fillId="2" borderId="31" xfId="0" applyNumberFormat="1" applyFont="1" applyFill="1" applyBorder="1" applyAlignment="1">
      <alignment horizontal="center" wrapText="1"/>
    </xf>
    <xf numFmtId="0" fontId="7" fillId="2" borderId="46" xfId="0" applyFont="1" applyFill="1" applyBorder="1" applyAlignment="1">
      <alignment horizontal="center" wrapText="1"/>
    </xf>
    <xf numFmtId="0" fontId="7" fillId="2" borderId="46" xfId="0" applyFont="1" applyFill="1" applyBorder="1" applyAlignment="1">
      <alignment wrapText="1"/>
    </xf>
    <xf numFmtId="0" fontId="5" fillId="2" borderId="46" xfId="0" applyFont="1" applyFill="1" applyBorder="1" applyAlignment="1">
      <alignment wrapText="1"/>
    </xf>
    <xf numFmtId="0" fontId="8" fillId="2" borderId="37" xfId="0" applyFont="1" applyFill="1" applyBorder="1" applyAlignment="1">
      <alignment horizontal="center" wrapText="1"/>
    </xf>
    <xf numFmtId="0" fontId="8" fillId="2" borderId="38" xfId="0" applyFont="1" applyFill="1" applyBorder="1" applyAlignment="1">
      <alignment horizontal="center" wrapText="1"/>
    </xf>
    <xf numFmtId="0" fontId="8" fillId="2" borderId="47" xfId="0" applyFont="1" applyFill="1" applyBorder="1" applyAlignment="1">
      <alignment horizontal="center" wrapText="1"/>
    </xf>
    <xf numFmtId="164" fontId="5" fillId="2" borderId="36" xfId="0" applyNumberFormat="1" applyFont="1" applyFill="1" applyBorder="1" applyAlignment="1">
      <alignment horizontal="center" wrapText="1"/>
    </xf>
    <xf numFmtId="0" fontId="8" fillId="2" borderId="27" xfId="0" applyFont="1" applyFill="1" applyBorder="1" applyAlignment="1">
      <alignment horizontal="center" wrapText="1"/>
    </xf>
    <xf numFmtId="0" fontId="8" fillId="2" borderId="32" xfId="0" applyFont="1" applyFill="1" applyBorder="1" applyAlignment="1">
      <alignment horizontal="center" wrapText="1"/>
    </xf>
    <xf numFmtId="0" fontId="7" fillId="2" borderId="36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164" fontId="5" fillId="2" borderId="45" xfId="0" applyNumberFormat="1" applyFont="1" applyFill="1" applyBorder="1" applyAlignment="1">
      <alignment horizontal="center"/>
    </xf>
    <xf numFmtId="0" fontId="7" fillId="2" borderId="31" xfId="0" applyFont="1" applyFill="1" applyBorder="1" applyAlignment="1">
      <alignment wrapText="1"/>
    </xf>
    <xf numFmtId="0" fontId="7" fillId="0" borderId="31" xfId="0" applyFont="1" applyFill="1" applyBorder="1" applyAlignment="1">
      <alignment horizontal="left" wrapText="1"/>
    </xf>
    <xf numFmtId="0" fontId="7" fillId="0" borderId="32" xfId="0" applyFont="1" applyFill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16" xfId="0" applyFont="1" applyBorder="1" applyAlignment="1">
      <alignment horizontal="left" wrapText="1"/>
    </xf>
    <xf numFmtId="0" fontId="8" fillId="0" borderId="28" xfId="0" applyFont="1" applyBorder="1" applyAlignment="1">
      <alignment horizontal="center" wrapText="1"/>
    </xf>
    <xf numFmtId="0" fontId="8" fillId="0" borderId="29" xfId="0" applyFont="1" applyBorder="1" applyAlignment="1">
      <alignment horizontal="center" wrapText="1"/>
    </xf>
    <xf numFmtId="0" fontId="8" fillId="0" borderId="30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7" fillId="0" borderId="31" xfId="0" applyFont="1" applyFill="1" applyBorder="1" applyAlignment="1">
      <alignment wrapText="1"/>
    </xf>
    <xf numFmtId="0" fontId="8" fillId="0" borderId="25" xfId="1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164" fontId="8" fillId="0" borderId="32" xfId="0" applyNumberFormat="1" applyFont="1" applyBorder="1" applyAlignment="1">
      <alignment horizontal="center" wrapText="1"/>
    </xf>
    <xf numFmtId="0" fontId="5" fillId="2" borderId="31" xfId="0" applyFont="1" applyFill="1" applyBorder="1" applyAlignment="1">
      <alignment horizontal="left" wrapText="1"/>
    </xf>
    <xf numFmtId="0" fontId="4" fillId="2" borderId="31" xfId="0" applyFont="1" applyFill="1" applyBorder="1" applyAlignment="1">
      <alignment horizontal="center" wrapText="1"/>
    </xf>
    <xf numFmtId="0" fontId="7" fillId="2" borderId="24" xfId="0" applyFont="1" applyFill="1" applyBorder="1" applyAlignment="1">
      <alignment horizontal="center" wrapText="1"/>
    </xf>
    <xf numFmtId="0" fontId="7" fillId="2" borderId="26" xfId="0" applyFont="1" applyFill="1" applyBorder="1" applyAlignment="1">
      <alignment horizontal="center" wrapText="1"/>
    </xf>
    <xf numFmtId="0" fontId="5" fillId="2" borderId="36" xfId="0" applyFont="1" applyFill="1" applyBorder="1" applyAlignment="1">
      <alignment horizontal="left" wrapText="1"/>
    </xf>
    <xf numFmtId="0" fontId="5" fillId="2" borderId="26" xfId="0" applyFont="1" applyFill="1" applyBorder="1" applyAlignment="1">
      <alignment horizontal="left" wrapText="1"/>
    </xf>
    <xf numFmtId="164" fontId="5" fillId="2" borderId="26" xfId="0" applyNumberFormat="1" applyFont="1" applyFill="1" applyBorder="1" applyAlignment="1">
      <alignment horizontal="center" wrapText="1"/>
    </xf>
    <xf numFmtId="0" fontId="7" fillId="2" borderId="25" xfId="0" applyFont="1" applyFill="1" applyBorder="1" applyAlignment="1">
      <alignment horizontal="center" wrapText="1"/>
    </xf>
    <xf numFmtId="0" fontId="7" fillId="2" borderId="49" xfId="0" applyFont="1" applyFill="1" applyBorder="1" applyAlignment="1">
      <alignment horizontal="center" wrapText="1"/>
    </xf>
    <xf numFmtId="0" fontId="7" fillId="3" borderId="32" xfId="0" applyFont="1" applyFill="1" applyBorder="1" applyAlignment="1">
      <alignment horizontal="center" wrapText="1"/>
    </xf>
    <xf numFmtId="0" fontId="4" fillId="2" borderId="15" xfId="0" applyFont="1" applyFill="1" applyBorder="1" applyAlignment="1">
      <alignment horizontal="center" wrapText="1"/>
    </xf>
    <xf numFmtId="0" fontId="7" fillId="0" borderId="16" xfId="0" applyFont="1" applyBorder="1" applyAlignment="1">
      <alignment wrapText="1"/>
    </xf>
    <xf numFmtId="0" fontId="6" fillId="0" borderId="5" xfId="0" applyFont="1" applyBorder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0" fontId="7" fillId="4" borderId="35" xfId="0" applyFont="1" applyFill="1" applyBorder="1" applyAlignment="1">
      <alignment horizontal="center" wrapText="1"/>
    </xf>
    <xf numFmtId="0" fontId="7" fillId="4" borderId="11" xfId="0" applyFont="1" applyFill="1" applyBorder="1" applyAlignment="1">
      <alignment wrapText="1"/>
    </xf>
    <xf numFmtId="0" fontId="7" fillId="4" borderId="15" xfId="0" applyFont="1" applyFill="1" applyBorder="1" applyAlignment="1">
      <alignment horizontal="center" wrapText="1"/>
    </xf>
    <xf numFmtId="0" fontId="7" fillId="4" borderId="24" xfId="0" applyFont="1" applyFill="1" applyBorder="1" applyAlignment="1">
      <alignment horizontal="center" wrapText="1"/>
    </xf>
    <xf numFmtId="0" fontId="7" fillId="4" borderId="26" xfId="0" applyFont="1" applyFill="1" applyBorder="1" applyAlignment="1">
      <alignment horizontal="center" wrapText="1"/>
    </xf>
    <xf numFmtId="0" fontId="7" fillId="4" borderId="27" xfId="0" applyFont="1" applyFill="1" applyBorder="1" applyAlignment="1">
      <alignment horizontal="center" wrapText="1"/>
    </xf>
    <xf numFmtId="0" fontId="7" fillId="3" borderId="35" xfId="0" applyFont="1" applyFill="1" applyBorder="1" applyAlignment="1">
      <alignment horizontal="center" wrapText="1"/>
    </xf>
    <xf numFmtId="0" fontId="8" fillId="3" borderId="34" xfId="0" applyFont="1" applyFill="1" applyBorder="1" applyAlignment="1">
      <alignment horizontal="center" wrapText="1"/>
    </xf>
    <xf numFmtId="164" fontId="8" fillId="2" borderId="32" xfId="0" applyNumberFormat="1" applyFont="1" applyFill="1" applyBorder="1" applyAlignment="1">
      <alignment horizontal="center" wrapText="1"/>
    </xf>
    <xf numFmtId="0" fontId="6" fillId="2" borderId="32" xfId="0" applyFont="1" applyFill="1" applyBorder="1" applyAlignment="1">
      <alignment horizontal="center" wrapText="1"/>
    </xf>
    <xf numFmtId="0" fontId="5" fillId="3" borderId="31" xfId="0" applyFont="1" applyFill="1" applyBorder="1" applyAlignment="1">
      <alignment horizontal="left" wrapText="1"/>
    </xf>
    <xf numFmtId="164" fontId="8" fillId="3" borderId="32" xfId="0" applyNumberFormat="1" applyFont="1" applyFill="1" applyBorder="1" applyAlignment="1">
      <alignment horizontal="center" wrapText="1"/>
    </xf>
    <xf numFmtId="0" fontId="8" fillId="4" borderId="26" xfId="0" applyFont="1" applyFill="1" applyBorder="1" applyAlignment="1">
      <alignment horizontal="center" wrapText="1"/>
    </xf>
    <xf numFmtId="0" fontId="4" fillId="3" borderId="32" xfId="0" applyFont="1" applyFill="1" applyBorder="1" applyAlignment="1">
      <alignment horizontal="center" wrapText="1"/>
    </xf>
    <xf numFmtId="0" fontId="7" fillId="3" borderId="24" xfId="0" applyFont="1" applyFill="1" applyBorder="1" applyAlignment="1">
      <alignment horizontal="center" wrapText="1"/>
    </xf>
    <xf numFmtId="0" fontId="7" fillId="3" borderId="26" xfId="0" applyFont="1" applyFill="1" applyBorder="1" applyAlignment="1">
      <alignment horizontal="center" wrapText="1"/>
    </xf>
    <xf numFmtId="0" fontId="7" fillId="3" borderId="27" xfId="0" applyFont="1" applyFill="1" applyBorder="1" applyAlignment="1">
      <alignment horizontal="center" wrapText="1"/>
    </xf>
    <xf numFmtId="164" fontId="4" fillId="3" borderId="32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56" xfId="0" applyFont="1" applyBorder="1" applyAlignment="1">
      <alignment horizontal="center" wrapText="1"/>
    </xf>
    <xf numFmtId="0" fontId="8" fillId="2" borderId="40" xfId="0" applyFont="1" applyFill="1" applyBorder="1" applyAlignment="1">
      <alignment horizontal="center" wrapText="1"/>
    </xf>
    <xf numFmtId="0" fontId="8" fillId="2" borderId="41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 wrapText="1"/>
    </xf>
    <xf numFmtId="0" fontId="8" fillId="2" borderId="31" xfId="0" applyFont="1" applyFill="1" applyBorder="1" applyAlignment="1">
      <alignment horizontal="center" wrapText="1"/>
    </xf>
    <xf numFmtId="0" fontId="7" fillId="3" borderId="34" xfId="0" applyFont="1" applyFill="1" applyBorder="1" applyAlignment="1">
      <alignment horizontal="left" wrapText="1"/>
    </xf>
    <xf numFmtId="0" fontId="8" fillId="3" borderId="25" xfId="0" applyFont="1" applyFill="1" applyBorder="1" applyAlignment="1">
      <alignment horizontal="center" wrapText="1"/>
    </xf>
    <xf numFmtId="0" fontId="7" fillId="4" borderId="31" xfId="0" applyFont="1" applyFill="1" applyBorder="1" applyAlignment="1">
      <alignment horizontal="center" wrapText="1"/>
    </xf>
    <xf numFmtId="0" fontId="7" fillId="4" borderId="34" xfId="0" applyFont="1" applyFill="1" applyBorder="1" applyAlignment="1">
      <alignment horizontal="left" wrapText="1"/>
    </xf>
    <xf numFmtId="0" fontId="8" fillId="4" borderId="25" xfId="0" applyFont="1" applyFill="1" applyBorder="1" applyAlignment="1">
      <alignment horizontal="center" wrapText="1"/>
    </xf>
    <xf numFmtId="0" fontId="8" fillId="4" borderId="33" xfId="0" applyFont="1" applyFill="1" applyBorder="1" applyAlignment="1">
      <alignment horizontal="center" wrapText="1"/>
    </xf>
    <xf numFmtId="0" fontId="8" fillId="4" borderId="35" xfId="0" applyFont="1" applyFill="1" applyBorder="1" applyAlignment="1">
      <alignment horizontal="center" wrapText="1"/>
    </xf>
    <xf numFmtId="0" fontId="7" fillId="2" borderId="34" xfId="0" applyFont="1" applyFill="1" applyBorder="1" applyAlignment="1">
      <alignment horizontal="left" wrapText="1"/>
    </xf>
    <xf numFmtId="164" fontId="8" fillId="2" borderId="31" xfId="0" applyNumberFormat="1" applyFont="1" applyFill="1" applyBorder="1" applyAlignment="1">
      <alignment horizontal="center" wrapText="1"/>
    </xf>
    <xf numFmtId="0" fontId="7" fillId="4" borderId="35" xfId="0" applyFont="1" applyFill="1" applyBorder="1" applyAlignment="1">
      <alignment wrapText="1"/>
    </xf>
    <xf numFmtId="0" fontId="14" fillId="4" borderId="35" xfId="0" applyFont="1" applyFill="1" applyBorder="1" applyAlignment="1">
      <alignment horizontal="center" wrapText="1"/>
    </xf>
    <xf numFmtId="0" fontId="7" fillId="4" borderId="32" xfId="0" applyFont="1" applyFill="1" applyBorder="1" applyAlignment="1">
      <alignment wrapText="1"/>
    </xf>
    <xf numFmtId="0" fontId="5" fillId="4" borderId="36" xfId="0" applyFont="1" applyFill="1" applyBorder="1" applyAlignment="1"/>
    <xf numFmtId="0" fontId="6" fillId="4" borderId="45" xfId="0" applyFont="1" applyFill="1" applyBorder="1" applyAlignment="1">
      <alignment horizontal="center"/>
    </xf>
    <xf numFmtId="0" fontId="8" fillId="4" borderId="37" xfId="0" applyFont="1" applyFill="1" applyBorder="1" applyAlignment="1">
      <alignment horizontal="center"/>
    </xf>
    <xf numFmtId="0" fontId="8" fillId="4" borderId="38" xfId="0" applyFont="1" applyFill="1" applyBorder="1" applyAlignment="1">
      <alignment horizontal="center"/>
    </xf>
    <xf numFmtId="0" fontId="8" fillId="4" borderId="39" xfId="0" applyFont="1" applyFill="1" applyBorder="1" applyAlignment="1">
      <alignment horizontal="center"/>
    </xf>
    <xf numFmtId="164" fontId="5" fillId="4" borderId="36" xfId="0" applyNumberFormat="1" applyFont="1" applyFill="1" applyBorder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5" fillId="3" borderId="6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left" wrapText="1"/>
    </xf>
    <xf numFmtId="0" fontId="13" fillId="3" borderId="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8" fillId="3" borderId="40" xfId="0" applyFont="1" applyFill="1" applyBorder="1" applyAlignment="1">
      <alignment horizontal="center" wrapText="1"/>
    </xf>
    <xf numFmtId="0" fontId="8" fillId="3" borderId="29" xfId="0" applyFont="1" applyFill="1" applyBorder="1" applyAlignment="1">
      <alignment horizontal="center" wrapText="1"/>
    </xf>
    <xf numFmtId="0" fontId="8" fillId="3" borderId="41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4" borderId="32" xfId="0" applyFont="1" applyFill="1" applyBorder="1" applyAlignment="1">
      <alignment horizontal="center" wrapText="1"/>
    </xf>
    <xf numFmtId="0" fontId="8" fillId="4" borderId="57" xfId="1" applyFont="1" applyFill="1" applyBorder="1" applyAlignment="1">
      <alignment horizontal="center" wrapText="1"/>
    </xf>
    <xf numFmtId="0" fontId="8" fillId="4" borderId="22" xfId="1" applyFont="1" applyFill="1" applyBorder="1" applyAlignment="1">
      <alignment horizontal="center" wrapText="1"/>
    </xf>
    <xf numFmtId="0" fontId="8" fillId="4" borderId="58" xfId="1" applyFont="1" applyFill="1" applyBorder="1" applyAlignment="1">
      <alignment horizontal="center" wrapText="1"/>
    </xf>
    <xf numFmtId="0" fontId="8" fillId="4" borderId="35" xfId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0" fontId="7" fillId="3" borderId="31" xfId="0" applyFont="1" applyFill="1" applyBorder="1" applyAlignment="1">
      <alignment wrapText="1"/>
    </xf>
    <xf numFmtId="0" fontId="6" fillId="3" borderId="32" xfId="0" applyFont="1" applyFill="1" applyBorder="1" applyAlignment="1">
      <alignment horizontal="center" wrapText="1"/>
    </xf>
    <xf numFmtId="0" fontId="7" fillId="4" borderId="34" xfId="0" applyFont="1" applyFill="1" applyBorder="1" applyAlignment="1">
      <alignment horizontal="center" wrapText="1"/>
    </xf>
    <xf numFmtId="0" fontId="8" fillId="4" borderId="32" xfId="1" applyFont="1" applyFill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0" borderId="31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7" fillId="4" borderId="44" xfId="0" applyFont="1" applyFill="1" applyBorder="1" applyAlignment="1">
      <alignment horizontal="center" wrapText="1"/>
    </xf>
    <xf numFmtId="0" fontId="7" fillId="4" borderId="42" xfId="0" applyFont="1" applyFill="1" applyBorder="1" applyAlignment="1">
      <alignment horizontal="center" wrapText="1"/>
    </xf>
    <xf numFmtId="0" fontId="5" fillId="4" borderId="31" xfId="0" applyFont="1" applyFill="1" applyBorder="1" applyAlignment="1">
      <alignment wrapText="1"/>
    </xf>
    <xf numFmtId="0" fontId="4" fillId="4" borderId="44" xfId="0" applyFont="1" applyFill="1" applyBorder="1" applyAlignment="1">
      <alignment horizontal="center" wrapText="1"/>
    </xf>
    <xf numFmtId="0" fontId="6" fillId="4" borderId="42" xfId="0" applyFont="1" applyFill="1" applyBorder="1" applyAlignment="1">
      <alignment horizontal="center" wrapText="1"/>
    </xf>
    <xf numFmtId="0" fontId="7" fillId="4" borderId="51" xfId="0" applyFont="1" applyFill="1" applyBorder="1" applyAlignment="1">
      <alignment horizontal="center" wrapText="1"/>
    </xf>
    <xf numFmtId="0" fontId="7" fillId="4" borderId="52" xfId="0" applyFont="1" applyFill="1" applyBorder="1" applyAlignment="1">
      <alignment horizontal="center" wrapText="1"/>
    </xf>
    <xf numFmtId="0" fontId="7" fillId="4" borderId="53" xfId="0" applyFont="1" applyFill="1" applyBorder="1" applyAlignment="1">
      <alignment horizontal="center" wrapText="1"/>
    </xf>
    <xf numFmtId="164" fontId="7" fillId="4" borderId="44" xfId="0" applyNumberFormat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164" fontId="4" fillId="2" borderId="35" xfId="0" applyNumberFormat="1" applyFont="1" applyFill="1" applyBorder="1" applyAlignment="1">
      <alignment horizontal="center"/>
    </xf>
    <xf numFmtId="164" fontId="5" fillId="2" borderId="46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7" fillId="2" borderId="16" xfId="0" applyFont="1" applyFill="1" applyBorder="1" applyAlignment="1">
      <alignment wrapText="1"/>
    </xf>
    <xf numFmtId="0" fontId="7" fillId="2" borderId="32" xfId="0" applyFont="1" applyFill="1" applyBorder="1" applyAlignment="1">
      <alignment horizontal="left" wrapText="1"/>
    </xf>
    <xf numFmtId="0" fontId="7" fillId="0" borderId="26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7" fillId="2" borderId="33" xfId="0" applyFont="1" applyFill="1" applyBorder="1" applyAlignment="1">
      <alignment horizontal="center" wrapText="1"/>
    </xf>
    <xf numFmtId="164" fontId="8" fillId="0" borderId="26" xfId="0" applyNumberFormat="1" applyFont="1" applyBorder="1" applyAlignment="1">
      <alignment horizontal="center" wrapText="1"/>
    </xf>
    <xf numFmtId="164" fontId="4" fillId="2" borderId="26" xfId="0" applyNumberFormat="1" applyFont="1" applyFill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14" fontId="1" fillId="0" borderId="56" xfId="0" applyNumberFormat="1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5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911~1\AppData\Local\Temp\Rar$DIa5648.34921\20%20%20&#1076;&#1085;.%20%20&#1079;&#1080;&#1084;&#1072;%201-4%20&#1082;&#1083;%20&#1047;&#1072;&#1074;&#1090;&#1088;&#1072;&#1082;,%20&#1054;&#1073;&#1077;&#1076;%201%20&#1074;&#1072;&#10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"/>
      <sheetName val="7 день "/>
      <sheetName val="8 день "/>
      <sheetName val="9 день "/>
      <sheetName val="10 день "/>
      <sheetName val="11 день"/>
      <sheetName val="12 день "/>
      <sheetName val="13 день "/>
      <sheetName val="14 день "/>
      <sheetName val="15 день "/>
      <sheetName val="16 день "/>
      <sheetName val="17 день "/>
      <sheetName val="18 день "/>
      <sheetName val="19 день "/>
      <sheetName val="20 день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I7">
            <v>24.03</v>
          </cell>
        </row>
        <row r="8">
          <cell r="I8">
            <v>3.3</v>
          </cell>
          <cell r="J8">
            <v>4.95</v>
          </cell>
          <cell r="K8">
            <v>32.25</v>
          </cell>
        </row>
      </sheetData>
      <sheetData sheetId="7" refreshError="1"/>
      <sheetData sheetId="8" refreshError="1"/>
      <sheetData sheetId="9" refreshError="1">
        <row r="9">
          <cell r="I9">
            <v>18.13</v>
          </cell>
          <cell r="J9">
            <v>17.05</v>
          </cell>
          <cell r="K9">
            <v>3.69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workbookViewId="0">
      <selection activeCell="C6" sqref="C6:C10"/>
    </sheetView>
  </sheetViews>
  <sheetFormatPr defaultRowHeight="15" x14ac:dyDescent="0.25"/>
  <cols>
    <col min="1" max="1" width="13.7109375" customWidth="1"/>
    <col min="2" max="2" width="12" style="95" customWidth="1"/>
    <col min="3" max="3" width="18.42578125" customWidth="1"/>
    <col min="4" max="4" width="52" customWidth="1"/>
    <col min="5" max="5" width="12.5703125" customWidth="1"/>
    <col min="6" max="6" width="9.5703125" customWidth="1"/>
    <col min="8" max="8" width="10.140625" customWidth="1"/>
    <col min="9" max="9" width="12" customWidth="1"/>
    <col min="10" max="10" width="14.140625" customWidth="1"/>
  </cols>
  <sheetData>
    <row r="2" spans="1:10" ht="23.25" x14ac:dyDescent="0.35">
      <c r="A2" s="1" t="s">
        <v>0</v>
      </c>
      <c r="B2" s="2"/>
      <c r="C2" s="1" t="s">
        <v>1</v>
      </c>
      <c r="D2" s="1"/>
      <c r="E2" s="3" t="s">
        <v>2</v>
      </c>
      <c r="F2" s="2">
        <v>1</v>
      </c>
      <c r="G2" s="4"/>
      <c r="J2" s="5"/>
    </row>
    <row r="3" spans="1:10" ht="15.75" thickBot="1" x14ac:dyDescent="0.3">
      <c r="A3" s="6"/>
      <c r="B3" s="8"/>
      <c r="C3" s="6"/>
      <c r="D3" s="6"/>
      <c r="E3" s="6"/>
      <c r="F3" s="6"/>
      <c r="G3" s="6"/>
      <c r="H3" s="6"/>
      <c r="I3" s="6"/>
      <c r="J3" s="6"/>
    </row>
    <row r="4" spans="1:10" ht="16.5" thickBot="1" x14ac:dyDescent="0.3">
      <c r="A4" s="403" t="s">
        <v>3</v>
      </c>
      <c r="B4" s="401" t="s">
        <v>4</v>
      </c>
      <c r="C4" s="403" t="s">
        <v>5</v>
      </c>
      <c r="D4" s="396" t="s">
        <v>6</v>
      </c>
      <c r="E4" s="396" t="s">
        <v>7</v>
      </c>
      <c r="F4" s="396" t="s">
        <v>8</v>
      </c>
      <c r="G4" s="398" t="s">
        <v>9</v>
      </c>
      <c r="H4" s="399"/>
      <c r="I4" s="400"/>
      <c r="J4" s="401" t="s">
        <v>10</v>
      </c>
    </row>
    <row r="5" spans="1:10" ht="45" customHeight="1" thickBot="1" x14ac:dyDescent="0.3">
      <c r="A5" s="397"/>
      <c r="B5" s="402"/>
      <c r="C5" s="397"/>
      <c r="D5" s="397"/>
      <c r="E5" s="397"/>
      <c r="F5" s="397"/>
      <c r="G5" s="9" t="s">
        <v>11</v>
      </c>
      <c r="H5" s="10" t="s">
        <v>12</v>
      </c>
      <c r="I5" s="11" t="s">
        <v>13</v>
      </c>
      <c r="J5" s="402"/>
    </row>
    <row r="6" spans="1:10" ht="15.75" x14ac:dyDescent="0.25">
      <c r="A6" s="12" t="s">
        <v>14</v>
      </c>
      <c r="B6" s="13"/>
      <c r="C6" s="97" t="s">
        <v>15</v>
      </c>
      <c r="D6" s="15" t="s">
        <v>16</v>
      </c>
      <c r="E6" s="14">
        <v>100</v>
      </c>
      <c r="F6" s="16"/>
      <c r="G6" s="17">
        <v>4.4400000000000004</v>
      </c>
      <c r="H6" s="18">
        <v>6.31</v>
      </c>
      <c r="I6" s="19">
        <v>41.44</v>
      </c>
      <c r="J6" s="20">
        <v>248.45</v>
      </c>
    </row>
    <row r="7" spans="1:10" ht="15.75" x14ac:dyDescent="0.25">
      <c r="A7" s="12"/>
      <c r="B7" s="29">
        <v>56</v>
      </c>
      <c r="C7" s="98" t="s">
        <v>17</v>
      </c>
      <c r="D7" s="31" t="s">
        <v>18</v>
      </c>
      <c r="E7" s="32">
        <v>205</v>
      </c>
      <c r="F7" s="29"/>
      <c r="G7" s="21">
        <v>6.31</v>
      </c>
      <c r="H7" s="23">
        <v>7.15</v>
      </c>
      <c r="I7" s="24">
        <v>31.59</v>
      </c>
      <c r="J7" s="33">
        <v>215.25</v>
      </c>
    </row>
    <row r="8" spans="1:10" ht="15.75" x14ac:dyDescent="0.25">
      <c r="A8" s="12"/>
      <c r="B8" s="35">
        <v>114</v>
      </c>
      <c r="C8" s="41" t="s">
        <v>19</v>
      </c>
      <c r="D8" s="36" t="s">
        <v>20</v>
      </c>
      <c r="E8" s="37">
        <v>200</v>
      </c>
      <c r="F8" s="30"/>
      <c r="G8" s="22">
        <v>0.2</v>
      </c>
      <c r="H8" s="23">
        <v>0</v>
      </c>
      <c r="I8" s="34">
        <v>11</v>
      </c>
      <c r="J8" s="38">
        <v>44.8</v>
      </c>
    </row>
    <row r="9" spans="1:10" ht="15.75" x14ac:dyDescent="0.25">
      <c r="A9" s="12"/>
      <c r="B9" s="39">
        <v>121</v>
      </c>
      <c r="C9" s="41" t="s">
        <v>21</v>
      </c>
      <c r="D9" s="36" t="s">
        <v>22</v>
      </c>
      <c r="E9" s="32">
        <v>20</v>
      </c>
      <c r="F9" s="30"/>
      <c r="G9" s="22">
        <v>1.44</v>
      </c>
      <c r="H9" s="23">
        <v>0.13</v>
      </c>
      <c r="I9" s="34">
        <v>9.83</v>
      </c>
      <c r="J9" s="40">
        <v>50.44</v>
      </c>
    </row>
    <row r="10" spans="1:10" ht="15.75" x14ac:dyDescent="0.25">
      <c r="A10" s="12"/>
      <c r="B10" s="35">
        <v>120</v>
      </c>
      <c r="C10" s="98" t="s">
        <v>23</v>
      </c>
      <c r="D10" s="41" t="s">
        <v>24</v>
      </c>
      <c r="E10" s="30">
        <v>20</v>
      </c>
      <c r="F10" s="29"/>
      <c r="G10" s="21">
        <v>1.1399999999999999</v>
      </c>
      <c r="H10" s="23">
        <v>0.22</v>
      </c>
      <c r="I10" s="24">
        <v>7.44</v>
      </c>
      <c r="J10" s="42">
        <v>36.26</v>
      </c>
    </row>
    <row r="11" spans="1:10" ht="15.75" x14ac:dyDescent="0.25">
      <c r="A11" s="12"/>
      <c r="B11" s="35"/>
      <c r="C11" s="30"/>
      <c r="D11" s="43" t="s">
        <v>25</v>
      </c>
      <c r="E11" s="44">
        <f>E6+E7+E8+E9+E10</f>
        <v>545</v>
      </c>
      <c r="F11" s="29"/>
      <c r="G11" s="45">
        <f t="shared" ref="G11:J11" si="0">G6+G7+G8+G9+G10</f>
        <v>13.53</v>
      </c>
      <c r="H11" s="46">
        <f t="shared" si="0"/>
        <v>13.810000000000002</v>
      </c>
      <c r="I11" s="47">
        <f t="shared" si="0"/>
        <v>101.3</v>
      </c>
      <c r="J11" s="48">
        <f t="shared" si="0"/>
        <v>595.20000000000005</v>
      </c>
    </row>
    <row r="12" spans="1:10" ht="16.5" thickBot="1" x14ac:dyDescent="0.3">
      <c r="A12" s="12"/>
      <c r="B12" s="35"/>
      <c r="C12" s="30"/>
      <c r="D12" s="43" t="s">
        <v>26</v>
      </c>
      <c r="E12" s="30"/>
      <c r="F12" s="29"/>
      <c r="G12" s="50"/>
      <c r="H12" s="51"/>
      <c r="I12" s="52"/>
      <c r="J12" s="53">
        <f>J11/23.5</f>
        <v>25.327659574468086</v>
      </c>
    </row>
    <row r="13" spans="1:10" x14ac:dyDescent="0.25">
      <c r="A13" s="7"/>
      <c r="B13" s="90"/>
      <c r="C13" s="7"/>
      <c r="D13" s="7"/>
      <c r="E13" s="7"/>
      <c r="F13" s="91"/>
      <c r="G13" s="92"/>
      <c r="H13" s="91"/>
      <c r="I13" s="7"/>
      <c r="J13" s="93"/>
    </row>
  </sheetData>
  <mergeCells count="8">
    <mergeCell ref="F4:F5"/>
    <mergeCell ref="G4:I4"/>
    <mergeCell ref="J4:J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H10" sqref="H10"/>
    </sheetView>
  </sheetViews>
  <sheetFormatPr defaultRowHeight="15" x14ac:dyDescent="0.25"/>
  <cols>
    <col min="3" max="3" width="12.85546875" customWidth="1"/>
    <col min="4" max="4" width="21.7109375" customWidth="1"/>
    <col min="9" max="9" width="11" customWidth="1"/>
  </cols>
  <sheetData>
    <row r="1" spans="1:10" ht="24" thickBot="1" x14ac:dyDescent="0.4">
      <c r="A1" s="408" t="s">
        <v>0</v>
      </c>
      <c r="B1" s="408"/>
      <c r="C1" s="408"/>
      <c r="D1" s="3" t="s">
        <v>2</v>
      </c>
      <c r="E1" s="2">
        <v>10</v>
      </c>
      <c r="F1" s="4"/>
      <c r="I1" s="5"/>
    </row>
    <row r="2" spans="1:10" s="217" customFormat="1" ht="38.25" customHeight="1" thickBot="1" x14ac:dyDescent="0.3">
      <c r="A2" s="404" t="s">
        <v>3</v>
      </c>
      <c r="B2" s="401" t="s">
        <v>4</v>
      </c>
      <c r="C2" s="404" t="s">
        <v>5</v>
      </c>
      <c r="D2" s="401" t="s">
        <v>6</v>
      </c>
      <c r="E2" s="401" t="s">
        <v>7</v>
      </c>
      <c r="F2" s="401" t="s">
        <v>8</v>
      </c>
      <c r="G2" s="405" t="s">
        <v>9</v>
      </c>
      <c r="H2" s="406"/>
      <c r="I2" s="407"/>
      <c r="J2" s="401" t="s">
        <v>10</v>
      </c>
    </row>
    <row r="3" spans="1:10" s="217" customFormat="1" ht="38.25" customHeight="1" thickBot="1" x14ac:dyDescent="0.3">
      <c r="A3" s="402"/>
      <c r="B3" s="402"/>
      <c r="C3" s="402"/>
      <c r="D3" s="402"/>
      <c r="E3" s="402"/>
      <c r="F3" s="402"/>
      <c r="G3" s="327" t="s">
        <v>11</v>
      </c>
      <c r="H3" s="209" t="s">
        <v>12</v>
      </c>
      <c r="I3" s="327" t="s">
        <v>13</v>
      </c>
      <c r="J3" s="416"/>
    </row>
    <row r="4" spans="1:10" s="217" customFormat="1" ht="43.5" customHeight="1" x14ac:dyDescent="0.25">
      <c r="A4" s="350" t="s">
        <v>14</v>
      </c>
      <c r="B4" s="351">
        <v>6</v>
      </c>
      <c r="C4" s="352" t="s">
        <v>15</v>
      </c>
      <c r="D4" s="353" t="s">
        <v>68</v>
      </c>
      <c r="E4" s="354">
        <v>60</v>
      </c>
      <c r="F4" s="355"/>
      <c r="G4" s="356">
        <v>0.85</v>
      </c>
      <c r="H4" s="357">
        <v>5.05</v>
      </c>
      <c r="I4" s="358">
        <v>7.56</v>
      </c>
      <c r="J4" s="359">
        <v>79.599999999999994</v>
      </c>
    </row>
    <row r="5" spans="1:10" s="217" customFormat="1" ht="36" customHeight="1" x14ac:dyDescent="0.25">
      <c r="A5" s="350"/>
      <c r="B5" s="360">
        <v>13</v>
      </c>
      <c r="C5" s="308" t="s">
        <v>69</v>
      </c>
      <c r="D5" s="341" t="s">
        <v>70</v>
      </c>
      <c r="E5" s="342">
        <v>60</v>
      </c>
      <c r="F5" s="334"/>
      <c r="G5" s="361">
        <v>1.2</v>
      </c>
      <c r="H5" s="362">
        <v>4.26</v>
      </c>
      <c r="I5" s="363">
        <v>6.18</v>
      </c>
      <c r="J5" s="364">
        <v>67.92</v>
      </c>
    </row>
    <row r="6" spans="1:10" s="217" customFormat="1" ht="75.75" customHeight="1" x14ac:dyDescent="0.25">
      <c r="A6" s="365"/>
      <c r="B6" s="63">
        <v>91</v>
      </c>
      <c r="C6" s="303" t="s">
        <v>71</v>
      </c>
      <c r="D6" s="366" t="s">
        <v>72</v>
      </c>
      <c r="E6" s="63">
        <v>90</v>
      </c>
      <c r="F6" s="367"/>
      <c r="G6" s="174">
        <v>17.25</v>
      </c>
      <c r="H6" s="175">
        <v>14.98</v>
      </c>
      <c r="I6" s="176">
        <v>7.87</v>
      </c>
      <c r="J6" s="177">
        <v>235.78</v>
      </c>
    </row>
    <row r="7" spans="1:10" s="217" customFormat="1" ht="15.75" x14ac:dyDescent="0.25">
      <c r="A7" s="365"/>
      <c r="B7" s="334">
        <v>89</v>
      </c>
      <c r="C7" s="368" t="s">
        <v>28</v>
      </c>
      <c r="D7" s="343" t="s">
        <v>73</v>
      </c>
      <c r="E7" s="334">
        <v>90</v>
      </c>
      <c r="F7" s="125"/>
      <c r="G7" s="184">
        <v>18.13</v>
      </c>
      <c r="H7" s="185">
        <v>17.05</v>
      </c>
      <c r="I7" s="186">
        <v>3.69</v>
      </c>
      <c r="J7" s="369">
        <v>240.96</v>
      </c>
    </row>
    <row r="8" spans="1:10" s="217" customFormat="1" ht="45.75" x14ac:dyDescent="0.25">
      <c r="A8" s="365"/>
      <c r="B8" s="32">
        <v>54</v>
      </c>
      <c r="C8" s="212" t="s">
        <v>74</v>
      </c>
      <c r="D8" s="36" t="s">
        <v>75</v>
      </c>
      <c r="E8" s="32">
        <v>150</v>
      </c>
      <c r="F8" s="37"/>
      <c r="G8" s="265">
        <v>7.2</v>
      </c>
      <c r="H8" s="214">
        <v>5.0999999999999996</v>
      </c>
      <c r="I8" s="274">
        <v>33.9</v>
      </c>
      <c r="J8" s="275">
        <v>210.3</v>
      </c>
    </row>
    <row r="9" spans="1:10" s="217" customFormat="1" ht="30.75" x14ac:dyDescent="0.25">
      <c r="A9" s="365"/>
      <c r="B9" s="370">
        <v>107</v>
      </c>
      <c r="C9" s="220" t="s">
        <v>29</v>
      </c>
      <c r="D9" s="279" t="s">
        <v>76</v>
      </c>
      <c r="E9" s="189">
        <v>200</v>
      </c>
      <c r="F9" s="168"/>
      <c r="G9" s="252">
        <v>0.8</v>
      </c>
      <c r="H9" s="222">
        <v>0.2</v>
      </c>
      <c r="I9" s="291">
        <v>23.2</v>
      </c>
      <c r="J9" s="292">
        <v>94.4</v>
      </c>
    </row>
    <row r="10" spans="1:10" s="217" customFormat="1" ht="45.75" x14ac:dyDescent="0.25">
      <c r="A10" s="365"/>
      <c r="B10" s="260">
        <v>119</v>
      </c>
      <c r="C10" s="220" t="s">
        <v>21</v>
      </c>
      <c r="D10" s="371" t="s">
        <v>40</v>
      </c>
      <c r="E10" s="189">
        <v>20</v>
      </c>
      <c r="F10" s="220"/>
      <c r="G10" s="252">
        <v>1.4</v>
      </c>
      <c r="H10" s="222">
        <v>0.14000000000000001</v>
      </c>
      <c r="I10" s="291">
        <v>8.8000000000000007</v>
      </c>
      <c r="J10" s="293">
        <v>48</v>
      </c>
    </row>
    <row r="11" spans="1:10" s="217" customFormat="1" ht="30.75" x14ac:dyDescent="0.25">
      <c r="A11" s="365"/>
      <c r="B11" s="372">
        <v>120</v>
      </c>
      <c r="C11" s="220" t="s">
        <v>23</v>
      </c>
      <c r="D11" s="371" t="s">
        <v>32</v>
      </c>
      <c r="E11" s="138">
        <v>20</v>
      </c>
      <c r="F11" s="373"/>
      <c r="G11" s="252">
        <v>1.1399999999999999</v>
      </c>
      <c r="H11" s="222">
        <v>0.22</v>
      </c>
      <c r="I11" s="291">
        <v>7.44</v>
      </c>
      <c r="J11" s="262">
        <v>36.26</v>
      </c>
    </row>
    <row r="12" spans="1:10" s="217" customFormat="1" ht="30.75" x14ac:dyDescent="0.25">
      <c r="A12" s="365"/>
      <c r="B12" s="374"/>
      <c r="C12" s="375"/>
      <c r="D12" s="376" t="s">
        <v>25</v>
      </c>
      <c r="E12" s="377">
        <f>E5+E7+F8+E9+E10+E11</f>
        <v>390</v>
      </c>
      <c r="F12" s="378"/>
      <c r="G12" s="379">
        <f>G5+G7+'[1]7 день '!H8+G9+G10+G11</f>
        <v>22.669999999999998</v>
      </c>
      <c r="H12" s="380">
        <f>H5+H7+'[1]7 день '!I8+H9+H10+H11</f>
        <v>25.17</v>
      </c>
      <c r="I12" s="381">
        <f>I5+I7+'[1]7 день '!J8+I9+I10+I11</f>
        <v>54.259999999999991</v>
      </c>
      <c r="J12" s="382">
        <f>J5+J7+'[1]7 день '!K8+J9+J10+J11</f>
        <v>519.79</v>
      </c>
    </row>
    <row r="13" spans="1:10" ht="16.5" thickBot="1" x14ac:dyDescent="0.3">
      <c r="A13" s="119"/>
      <c r="B13" s="85"/>
      <c r="C13" s="83"/>
      <c r="D13" s="344" t="s">
        <v>26</v>
      </c>
      <c r="E13" s="82"/>
      <c r="F13" s="345"/>
      <c r="G13" s="346"/>
      <c r="H13" s="347"/>
      <c r="I13" s="348"/>
      <c r="J13" s="349">
        <f>J12/23.5</f>
        <v>22.118723404255316</v>
      </c>
    </row>
  </sheetData>
  <mergeCells count="9">
    <mergeCell ref="G2:I2"/>
    <mergeCell ref="J2:J3"/>
    <mergeCell ref="A1:C1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D27" sqref="D27"/>
    </sheetView>
  </sheetViews>
  <sheetFormatPr defaultRowHeight="15" x14ac:dyDescent="0.25"/>
  <cols>
    <col min="3" max="3" width="15.42578125" customWidth="1"/>
    <col min="4" max="4" width="25.7109375" style="217" customWidth="1"/>
    <col min="5" max="5" width="11.42578125" customWidth="1"/>
    <col min="9" max="9" width="16.85546875" customWidth="1"/>
  </cols>
  <sheetData>
    <row r="1" spans="1:10" ht="24" thickBot="1" x14ac:dyDescent="0.4">
      <c r="A1" s="1" t="s">
        <v>0</v>
      </c>
      <c r="B1" s="2"/>
      <c r="C1" s="1" t="s">
        <v>1</v>
      </c>
      <c r="D1" s="235"/>
      <c r="E1" s="3" t="s">
        <v>2</v>
      </c>
      <c r="F1" s="169">
        <v>11</v>
      </c>
      <c r="G1" s="4"/>
      <c r="J1" s="5"/>
    </row>
    <row r="2" spans="1:10" s="217" customFormat="1" ht="15.75" customHeight="1" thickBot="1" x14ac:dyDescent="0.3">
      <c r="A2" s="404" t="s">
        <v>3</v>
      </c>
      <c r="B2" s="401" t="s">
        <v>4</v>
      </c>
      <c r="C2" s="403" t="s">
        <v>5</v>
      </c>
      <c r="D2" s="401" t="s">
        <v>6</v>
      </c>
      <c r="E2" s="396" t="s">
        <v>7</v>
      </c>
      <c r="F2" s="396" t="s">
        <v>8</v>
      </c>
      <c r="G2" s="398" t="s">
        <v>9</v>
      </c>
      <c r="H2" s="423"/>
      <c r="I2" s="424"/>
      <c r="J2" s="401" t="s">
        <v>10</v>
      </c>
    </row>
    <row r="3" spans="1:10" s="217" customFormat="1" ht="44.25" customHeight="1" thickBot="1" x14ac:dyDescent="0.3">
      <c r="A3" s="421"/>
      <c r="B3" s="416"/>
      <c r="C3" s="425"/>
      <c r="D3" s="416"/>
      <c r="E3" s="422"/>
      <c r="F3" s="422"/>
      <c r="G3" s="387" t="s">
        <v>11</v>
      </c>
      <c r="H3" s="96" t="s">
        <v>12</v>
      </c>
      <c r="I3" s="388" t="s">
        <v>13</v>
      </c>
      <c r="J3" s="416"/>
    </row>
    <row r="4" spans="1:10" s="217" customFormat="1" ht="41.25" customHeight="1" x14ac:dyDescent="0.25">
      <c r="A4" s="12"/>
      <c r="B4" s="58" t="s">
        <v>33</v>
      </c>
      <c r="C4" s="56" t="s">
        <v>15</v>
      </c>
      <c r="D4" s="389" t="s">
        <v>34</v>
      </c>
      <c r="E4" s="58">
        <v>17</v>
      </c>
      <c r="F4" s="383"/>
      <c r="G4" s="25">
        <v>1.7</v>
      </c>
      <c r="H4" s="26">
        <v>4.42</v>
      </c>
      <c r="I4" s="27">
        <v>0.85</v>
      </c>
      <c r="J4" s="61">
        <v>49.98</v>
      </c>
    </row>
    <row r="5" spans="1:10" s="217" customFormat="1" ht="45.75" customHeight="1" x14ac:dyDescent="0.25">
      <c r="A5" s="172"/>
      <c r="B5" s="35">
        <v>307</v>
      </c>
      <c r="C5" s="29" t="s">
        <v>77</v>
      </c>
      <c r="D5" s="36" t="s">
        <v>78</v>
      </c>
      <c r="E5" s="29">
        <v>225</v>
      </c>
      <c r="F5" s="113"/>
      <c r="G5" s="265">
        <v>7.11</v>
      </c>
      <c r="H5" s="214">
        <v>7.7</v>
      </c>
      <c r="I5" s="215">
        <v>27.45</v>
      </c>
      <c r="J5" s="216">
        <v>208.35</v>
      </c>
    </row>
    <row r="6" spans="1:10" s="217" customFormat="1" ht="17.25" customHeight="1" x14ac:dyDescent="0.25">
      <c r="A6" s="172"/>
      <c r="B6" s="35">
        <v>114</v>
      </c>
      <c r="C6" s="29" t="s">
        <v>19</v>
      </c>
      <c r="D6" s="36" t="s">
        <v>20</v>
      </c>
      <c r="E6" s="37">
        <v>200</v>
      </c>
      <c r="F6" s="113"/>
      <c r="G6" s="21">
        <v>0.2</v>
      </c>
      <c r="H6" s="23">
        <v>0</v>
      </c>
      <c r="I6" s="34">
        <v>11</v>
      </c>
      <c r="J6" s="40">
        <v>44.8</v>
      </c>
    </row>
    <row r="7" spans="1:10" s="217" customFormat="1" ht="28.5" customHeight="1" x14ac:dyDescent="0.25">
      <c r="A7" s="172"/>
      <c r="B7" s="35" t="s">
        <v>51</v>
      </c>
      <c r="C7" s="29" t="s">
        <v>29</v>
      </c>
      <c r="D7" s="36" t="s">
        <v>52</v>
      </c>
      <c r="E7" s="37">
        <v>200</v>
      </c>
      <c r="F7" s="113"/>
      <c r="G7" s="21">
        <v>1.2</v>
      </c>
      <c r="H7" s="23">
        <v>4</v>
      </c>
      <c r="I7" s="34">
        <v>25</v>
      </c>
      <c r="J7" s="40">
        <v>104.8</v>
      </c>
    </row>
    <row r="8" spans="1:10" s="217" customFormat="1" ht="17.25" customHeight="1" x14ac:dyDescent="0.25">
      <c r="A8" s="172"/>
      <c r="B8" s="39">
        <v>121</v>
      </c>
      <c r="C8" s="29" t="s">
        <v>21</v>
      </c>
      <c r="D8" s="36" t="s">
        <v>22</v>
      </c>
      <c r="E8" s="37">
        <v>25</v>
      </c>
      <c r="F8" s="30"/>
      <c r="G8" s="22">
        <v>1.8</v>
      </c>
      <c r="H8" s="23">
        <v>0.68</v>
      </c>
      <c r="I8" s="34">
        <v>12.28</v>
      </c>
      <c r="J8" s="38">
        <v>63.05</v>
      </c>
    </row>
    <row r="9" spans="1:10" s="217" customFormat="1" ht="21.75" customHeight="1" x14ac:dyDescent="0.25">
      <c r="A9" s="172"/>
      <c r="B9" s="35">
        <v>120</v>
      </c>
      <c r="C9" s="30" t="s">
        <v>23</v>
      </c>
      <c r="D9" s="390" t="s">
        <v>24</v>
      </c>
      <c r="E9" s="30">
        <v>20</v>
      </c>
      <c r="F9" s="29"/>
      <c r="G9" s="21">
        <v>1.1399999999999999</v>
      </c>
      <c r="H9" s="23">
        <v>0.22</v>
      </c>
      <c r="I9" s="24">
        <v>7.44</v>
      </c>
      <c r="J9" s="42">
        <v>36.26</v>
      </c>
    </row>
    <row r="10" spans="1:10" s="217" customFormat="1" ht="34.5" customHeight="1" x14ac:dyDescent="0.25">
      <c r="A10" s="172"/>
      <c r="B10" s="35"/>
      <c r="C10" s="29"/>
      <c r="D10" s="294" t="s">
        <v>25</v>
      </c>
      <c r="E10" s="157">
        <f>E4+E5+E6+E7+E8+E9</f>
        <v>687</v>
      </c>
      <c r="F10" s="158"/>
      <c r="G10" s="160">
        <f t="shared" ref="G10:J10" si="0">G4+G5+G6+G7+G8+G9</f>
        <v>13.15</v>
      </c>
      <c r="H10" s="159">
        <f t="shared" si="0"/>
        <v>17.02</v>
      </c>
      <c r="I10" s="384">
        <f t="shared" si="0"/>
        <v>84.02</v>
      </c>
      <c r="J10" s="385">
        <f t="shared" si="0"/>
        <v>507.24</v>
      </c>
    </row>
    <row r="11" spans="1:10" s="217" customFormat="1" ht="27" customHeight="1" thickBot="1" x14ac:dyDescent="0.3">
      <c r="A11" s="172"/>
      <c r="B11" s="35"/>
      <c r="C11" s="29"/>
      <c r="D11" s="298" t="s">
        <v>26</v>
      </c>
      <c r="E11" s="29"/>
      <c r="F11" s="231"/>
      <c r="G11" s="232"/>
      <c r="H11" s="233"/>
      <c r="I11" s="234"/>
      <c r="J11" s="386">
        <f>J10/23.5</f>
        <v>21.58468085106383</v>
      </c>
    </row>
  </sheetData>
  <mergeCells count="8">
    <mergeCell ref="J2:J3"/>
    <mergeCell ref="E2:E3"/>
    <mergeCell ref="G2:I2"/>
    <mergeCell ref="F2:F3"/>
    <mergeCell ref="A2:A3"/>
    <mergeCell ref="B2:B3"/>
    <mergeCell ref="C2:C3"/>
    <mergeCell ref="D2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7"/>
  <sheetViews>
    <sheetView workbookViewId="0">
      <selection activeCell="A14" sqref="A14:XFD14"/>
    </sheetView>
  </sheetViews>
  <sheetFormatPr defaultRowHeight="15" x14ac:dyDescent="0.25"/>
  <cols>
    <col min="1" max="1" width="10.28515625" customWidth="1"/>
    <col min="2" max="2" width="8.7109375" style="95" customWidth="1"/>
    <col min="3" max="3" width="11.85546875" customWidth="1"/>
    <col min="4" max="4" width="48.7109375" customWidth="1"/>
    <col min="5" max="5" width="13.85546875" customWidth="1"/>
    <col min="6" max="6" width="10.85546875" customWidth="1"/>
    <col min="7" max="7" width="11.5703125" customWidth="1"/>
    <col min="8" max="8" width="11.28515625" customWidth="1"/>
    <col min="9" max="9" width="13.140625" customWidth="1"/>
    <col min="10" max="10" width="13.42578125" customWidth="1"/>
  </cols>
  <sheetData>
    <row r="2" spans="1:10" ht="23.25" x14ac:dyDescent="0.35">
      <c r="A2" s="1" t="s">
        <v>0</v>
      </c>
      <c r="B2" s="2"/>
      <c r="C2" s="1"/>
      <c r="D2" s="1"/>
      <c r="E2" s="3" t="s">
        <v>2</v>
      </c>
      <c r="F2" s="2">
        <v>2</v>
      </c>
      <c r="G2" s="4"/>
      <c r="J2" s="5"/>
    </row>
    <row r="3" spans="1:10" ht="15.75" thickBot="1" x14ac:dyDescent="0.3">
      <c r="A3" s="6"/>
      <c r="B3" s="8"/>
      <c r="C3" s="6"/>
      <c r="D3" s="6"/>
      <c r="E3" s="6"/>
      <c r="F3" s="6"/>
      <c r="G3" s="6"/>
      <c r="H3" s="6"/>
      <c r="I3" s="6"/>
      <c r="J3" s="6"/>
    </row>
    <row r="4" spans="1:10" ht="16.5" thickBot="1" x14ac:dyDescent="0.3">
      <c r="A4" s="404" t="s">
        <v>3</v>
      </c>
      <c r="B4" s="401" t="s">
        <v>4</v>
      </c>
      <c r="C4" s="403" t="s">
        <v>5</v>
      </c>
      <c r="D4" s="396" t="s">
        <v>6</v>
      </c>
      <c r="E4" s="396" t="s">
        <v>7</v>
      </c>
      <c r="F4" s="396" t="s">
        <v>8</v>
      </c>
      <c r="G4" s="398" t="s">
        <v>9</v>
      </c>
      <c r="H4" s="399"/>
      <c r="I4" s="400"/>
      <c r="J4" s="401" t="s">
        <v>10</v>
      </c>
    </row>
    <row r="5" spans="1:10" ht="47.25" customHeight="1" thickBot="1" x14ac:dyDescent="0.3">
      <c r="A5" s="402"/>
      <c r="B5" s="402"/>
      <c r="C5" s="397"/>
      <c r="D5" s="397"/>
      <c r="E5" s="397"/>
      <c r="F5" s="397"/>
      <c r="G5" s="99" t="s">
        <v>11</v>
      </c>
      <c r="H5" s="10" t="s">
        <v>12</v>
      </c>
      <c r="I5" s="100" t="s">
        <v>13</v>
      </c>
      <c r="J5" s="402"/>
    </row>
    <row r="6" spans="1:10" ht="15.75" x14ac:dyDescent="0.25">
      <c r="A6" s="101" t="s">
        <v>14</v>
      </c>
      <c r="B6" s="102" t="s">
        <v>33</v>
      </c>
      <c r="C6" s="103" t="s">
        <v>15</v>
      </c>
      <c r="D6" s="104" t="s">
        <v>34</v>
      </c>
      <c r="E6" s="105">
        <v>17</v>
      </c>
      <c r="F6" s="106"/>
      <c r="G6" s="107">
        <v>1.7</v>
      </c>
      <c r="H6" s="108">
        <v>4.42</v>
      </c>
      <c r="I6" s="109">
        <v>0.85</v>
      </c>
      <c r="J6" s="110">
        <v>49.98</v>
      </c>
    </row>
    <row r="7" spans="1:10" ht="15.75" x14ac:dyDescent="0.25">
      <c r="A7" s="111"/>
      <c r="B7" s="29">
        <v>227</v>
      </c>
      <c r="C7" s="113" t="s">
        <v>35</v>
      </c>
      <c r="D7" s="114" t="s">
        <v>36</v>
      </c>
      <c r="E7" s="37">
        <v>150</v>
      </c>
      <c r="F7" s="113"/>
      <c r="G7" s="115">
        <v>4.3499999999999996</v>
      </c>
      <c r="H7" s="116">
        <v>3.9</v>
      </c>
      <c r="I7" s="117">
        <v>20.399999999999999</v>
      </c>
      <c r="J7" s="118">
        <v>134.25</v>
      </c>
    </row>
    <row r="8" spans="1:10" ht="15.75" x14ac:dyDescent="0.25">
      <c r="A8" s="119"/>
      <c r="B8" s="64">
        <v>240</v>
      </c>
      <c r="C8" s="73" t="s">
        <v>28</v>
      </c>
      <c r="D8" s="120" t="s">
        <v>37</v>
      </c>
      <c r="E8" s="62">
        <v>90</v>
      </c>
      <c r="F8" s="64"/>
      <c r="G8" s="65">
        <v>20.18</v>
      </c>
      <c r="H8" s="66">
        <v>20.309999999999999</v>
      </c>
      <c r="I8" s="67">
        <v>2.1</v>
      </c>
      <c r="J8" s="121">
        <v>274</v>
      </c>
    </row>
    <row r="9" spans="1:10" ht="15.75" x14ac:dyDescent="0.25">
      <c r="A9" s="122"/>
      <c r="B9" s="69">
        <v>81</v>
      </c>
      <c r="C9" s="123" t="s">
        <v>28</v>
      </c>
      <c r="D9" s="124" t="s">
        <v>38</v>
      </c>
      <c r="E9" s="125">
        <v>90</v>
      </c>
      <c r="F9" s="126"/>
      <c r="G9" s="70">
        <v>22.41</v>
      </c>
      <c r="H9" s="71">
        <v>15.3</v>
      </c>
      <c r="I9" s="72">
        <v>0.54</v>
      </c>
      <c r="J9" s="127">
        <v>229.77</v>
      </c>
    </row>
    <row r="10" spans="1:10" ht="45" x14ac:dyDescent="0.25">
      <c r="A10" s="111"/>
      <c r="B10" s="128">
        <v>104</v>
      </c>
      <c r="C10" s="129" t="s">
        <v>29</v>
      </c>
      <c r="D10" s="130" t="s">
        <v>39</v>
      </c>
      <c r="E10" s="131">
        <v>200</v>
      </c>
      <c r="F10" s="128"/>
      <c r="G10" s="132">
        <v>0</v>
      </c>
      <c r="H10" s="133">
        <v>0</v>
      </c>
      <c r="I10" s="134">
        <v>19.2</v>
      </c>
      <c r="J10" s="135">
        <v>76.8</v>
      </c>
    </row>
    <row r="11" spans="1:10" ht="45.75" x14ac:dyDescent="0.25">
      <c r="A11" s="111"/>
      <c r="B11" s="118">
        <v>119</v>
      </c>
      <c r="C11" s="168" t="s">
        <v>21</v>
      </c>
      <c r="D11" s="137" t="s">
        <v>40</v>
      </c>
      <c r="E11" s="138">
        <v>20</v>
      </c>
      <c r="F11" s="139"/>
      <c r="G11" s="132">
        <v>1.4</v>
      </c>
      <c r="H11" s="133">
        <v>0.14000000000000001</v>
      </c>
      <c r="I11" s="134">
        <v>8.8000000000000007</v>
      </c>
      <c r="J11" s="135">
        <v>48</v>
      </c>
    </row>
    <row r="12" spans="1:10" ht="30.75" x14ac:dyDescent="0.25">
      <c r="A12" s="111"/>
      <c r="B12" s="139">
        <v>120</v>
      </c>
      <c r="C12" s="168" t="s">
        <v>23</v>
      </c>
      <c r="D12" s="137" t="s">
        <v>32</v>
      </c>
      <c r="E12" s="30">
        <v>25</v>
      </c>
      <c r="F12" s="140"/>
      <c r="G12" s="21">
        <v>1.42</v>
      </c>
      <c r="H12" s="23">
        <v>0.27</v>
      </c>
      <c r="I12" s="24">
        <v>9.3000000000000007</v>
      </c>
      <c r="J12" s="33">
        <v>45.32</v>
      </c>
    </row>
    <row r="13" spans="1:10" ht="15.75" x14ac:dyDescent="0.25">
      <c r="A13" s="111"/>
      <c r="B13" s="74"/>
      <c r="C13" s="75"/>
      <c r="D13" s="141" t="s">
        <v>25</v>
      </c>
      <c r="E13" s="142">
        <f>E6+E7+E9+E10+E11+E12</f>
        <v>502</v>
      </c>
      <c r="F13" s="76">
        <f t="shared" ref="F13:J13" si="0">F6+F7+F9+F10+F11+F12</f>
        <v>0</v>
      </c>
      <c r="G13" s="77">
        <f t="shared" si="0"/>
        <v>31.28</v>
      </c>
      <c r="H13" s="78">
        <f t="shared" si="0"/>
        <v>24.03</v>
      </c>
      <c r="I13" s="79">
        <f t="shared" si="0"/>
        <v>59.089999999999989</v>
      </c>
      <c r="J13" s="80">
        <f t="shared" si="0"/>
        <v>584.12</v>
      </c>
    </row>
    <row r="14" spans="1:10" ht="16.5" thickBot="1" x14ac:dyDescent="0.3">
      <c r="A14" s="143"/>
      <c r="B14" s="83"/>
      <c r="C14" s="84"/>
      <c r="D14" s="144" t="s">
        <v>26</v>
      </c>
      <c r="E14" s="145"/>
      <c r="F14" s="83"/>
      <c r="G14" s="146"/>
      <c r="H14" s="147"/>
      <c r="I14" s="148"/>
      <c r="J14" s="89">
        <f>J13/23.5</f>
        <v>24.856170212765957</v>
      </c>
    </row>
    <row r="15" spans="1:10" ht="15.75" x14ac:dyDescent="0.25">
      <c r="A15" s="162"/>
      <c r="B15" s="163"/>
      <c r="C15" s="162"/>
      <c r="D15" s="164"/>
      <c r="E15" s="162"/>
      <c r="F15" s="162"/>
      <c r="G15" s="162"/>
      <c r="H15" s="162"/>
      <c r="I15" s="162"/>
      <c r="J15" s="165"/>
    </row>
    <row r="16" spans="1:10" x14ac:dyDescent="0.25">
      <c r="A16" s="94"/>
      <c r="B16" s="166"/>
      <c r="C16" s="94"/>
      <c r="D16" s="94"/>
      <c r="E16" s="94"/>
      <c r="F16" s="94"/>
      <c r="G16" s="94"/>
      <c r="H16" s="94"/>
      <c r="I16" s="94"/>
      <c r="J16" s="94"/>
    </row>
    <row r="17" spans="1:10" x14ac:dyDescent="0.25">
      <c r="D17" s="94"/>
      <c r="E17" s="94"/>
      <c r="F17" s="94"/>
      <c r="G17" s="94"/>
      <c r="H17" s="94"/>
      <c r="I17" s="94"/>
      <c r="J17" s="94"/>
    </row>
    <row r="18" spans="1:10" x14ac:dyDescent="0.25">
      <c r="A18" s="94"/>
      <c r="B18" s="166"/>
      <c r="C18" s="94"/>
      <c r="D18" s="94"/>
      <c r="E18" s="94"/>
      <c r="F18" s="94"/>
      <c r="G18" s="94"/>
      <c r="H18" s="94"/>
      <c r="I18" s="94"/>
      <c r="J18" s="94"/>
    </row>
    <row r="19" spans="1:10" x14ac:dyDescent="0.25">
      <c r="A19" s="94"/>
      <c r="B19" s="166"/>
      <c r="C19" s="94"/>
      <c r="D19" s="94"/>
      <c r="E19" s="94"/>
      <c r="F19" s="94"/>
      <c r="G19" s="94"/>
      <c r="H19" s="94"/>
      <c r="I19" s="94"/>
      <c r="J19" s="94"/>
    </row>
    <row r="20" spans="1:10" x14ac:dyDescent="0.25">
      <c r="A20" s="94"/>
      <c r="B20" s="166"/>
      <c r="C20" s="94"/>
      <c r="D20" s="94"/>
      <c r="E20" s="94"/>
      <c r="F20" s="94"/>
      <c r="G20" s="94"/>
      <c r="H20" s="94"/>
      <c r="I20" s="94"/>
      <c r="J20" s="94"/>
    </row>
    <row r="21" spans="1:10" x14ac:dyDescent="0.25">
      <c r="A21" s="94"/>
      <c r="B21" s="166"/>
      <c r="C21" s="94"/>
      <c r="D21" s="94"/>
      <c r="E21" s="94"/>
      <c r="F21" s="94"/>
      <c r="G21" s="94"/>
      <c r="H21" s="94"/>
      <c r="I21" s="94"/>
      <c r="J21" s="94"/>
    </row>
    <row r="22" spans="1:10" x14ac:dyDescent="0.25">
      <c r="A22" s="94"/>
      <c r="B22" s="166"/>
      <c r="C22" s="94"/>
      <c r="D22" s="94"/>
      <c r="E22" s="94"/>
      <c r="F22" s="94"/>
      <c r="G22" s="94"/>
      <c r="H22" s="94"/>
      <c r="I22" s="94"/>
      <c r="J22" s="94"/>
    </row>
    <row r="23" spans="1:10" x14ac:dyDescent="0.25">
      <c r="A23" s="167"/>
      <c r="B23" s="167"/>
      <c r="C23" s="167"/>
      <c r="D23" s="167"/>
      <c r="E23" s="167"/>
      <c r="F23" s="167"/>
      <c r="G23" s="167"/>
      <c r="H23" s="167"/>
      <c r="I23" s="167"/>
      <c r="J23" s="167"/>
    </row>
    <row r="24" spans="1:10" x14ac:dyDescent="0.25">
      <c r="A24" s="167"/>
      <c r="B24" s="167"/>
      <c r="C24" s="167"/>
      <c r="D24" s="167"/>
      <c r="E24" s="167"/>
      <c r="F24" s="167"/>
      <c r="G24" s="167"/>
      <c r="H24" s="167"/>
      <c r="I24" s="167"/>
      <c r="J24" s="167"/>
    </row>
    <row r="25" spans="1:10" x14ac:dyDescent="0.25">
      <c r="A25" s="167"/>
      <c r="B25" s="167"/>
      <c r="C25" s="167"/>
      <c r="D25" s="167"/>
      <c r="E25" s="167"/>
      <c r="F25" s="167"/>
      <c r="G25" s="167"/>
      <c r="H25" s="167"/>
      <c r="I25" s="167"/>
      <c r="J25" s="167"/>
    </row>
    <row r="26" spans="1:10" x14ac:dyDescent="0.25">
      <c r="A26" s="167"/>
      <c r="B26" s="167"/>
      <c r="C26" s="167"/>
      <c r="D26" s="167"/>
      <c r="E26" s="167"/>
      <c r="F26" s="167"/>
      <c r="G26" s="167"/>
      <c r="H26" s="167"/>
      <c r="I26" s="167"/>
      <c r="J26" s="167"/>
    </row>
    <row r="27" spans="1:10" x14ac:dyDescent="0.25">
      <c r="A27" s="167"/>
      <c r="B27" s="167"/>
      <c r="C27" s="167"/>
      <c r="D27" s="167"/>
      <c r="E27" s="167"/>
      <c r="F27" s="167"/>
      <c r="G27" s="167"/>
      <c r="H27" s="167"/>
      <c r="I27" s="167"/>
      <c r="J27" s="167"/>
    </row>
  </sheetData>
  <mergeCells count="8">
    <mergeCell ref="F4:F5"/>
    <mergeCell ref="G4:I4"/>
    <mergeCell ref="J4:J5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13" sqref="A13:XFD13"/>
    </sheetView>
  </sheetViews>
  <sheetFormatPr defaultRowHeight="15" x14ac:dyDescent="0.25"/>
  <cols>
    <col min="3" max="3" width="12.28515625" customWidth="1"/>
    <col min="4" max="4" width="13.5703125" customWidth="1"/>
    <col min="10" max="10" width="12.28515625" customWidth="1"/>
  </cols>
  <sheetData>
    <row r="1" spans="1:10" ht="23.25" x14ac:dyDescent="0.35">
      <c r="A1" s="408" t="s">
        <v>0</v>
      </c>
      <c r="B1" s="408"/>
      <c r="C1" s="408"/>
      <c r="D1" s="408"/>
      <c r="E1" s="409" t="s">
        <v>46</v>
      </c>
      <c r="F1" s="409"/>
      <c r="G1" s="4"/>
      <c r="J1" s="5"/>
    </row>
    <row r="2" spans="1:10" ht="15.75" thickBot="1" x14ac:dyDescent="0.3">
      <c r="A2" s="6"/>
      <c r="B2" s="8"/>
      <c r="C2" s="6"/>
      <c r="D2" s="6"/>
      <c r="E2" s="6"/>
      <c r="F2" s="6"/>
      <c r="G2" s="6"/>
      <c r="H2" s="6"/>
      <c r="I2" s="6"/>
      <c r="J2" s="6"/>
    </row>
    <row r="3" spans="1:10" ht="15.75" customHeight="1" thickBot="1" x14ac:dyDescent="0.3">
      <c r="A3" s="404" t="s">
        <v>3</v>
      </c>
      <c r="B3" s="401" t="s">
        <v>4</v>
      </c>
      <c r="C3" s="404" t="s">
        <v>5</v>
      </c>
      <c r="D3" s="401" t="s">
        <v>6</v>
      </c>
      <c r="E3" s="401" t="s">
        <v>7</v>
      </c>
      <c r="F3" s="401" t="s">
        <v>8</v>
      </c>
      <c r="G3" s="405" t="s">
        <v>9</v>
      </c>
      <c r="H3" s="406"/>
      <c r="I3" s="407"/>
      <c r="J3" s="401" t="s">
        <v>10</v>
      </c>
    </row>
    <row r="4" spans="1:10" ht="44.25" customHeight="1" thickBot="1" x14ac:dyDescent="0.3">
      <c r="A4" s="402"/>
      <c r="B4" s="410"/>
      <c r="C4" s="410"/>
      <c r="D4" s="410"/>
      <c r="E4" s="402"/>
      <c r="F4" s="402"/>
      <c r="G4" s="196" t="s">
        <v>11</v>
      </c>
      <c r="H4" s="96" t="s">
        <v>12</v>
      </c>
      <c r="I4" s="196" t="s">
        <v>13</v>
      </c>
      <c r="J4" s="402"/>
    </row>
    <row r="5" spans="1:10" ht="48" customHeight="1" x14ac:dyDescent="0.25">
      <c r="A5" s="149" t="s">
        <v>14</v>
      </c>
      <c r="B5" s="150">
        <v>135</v>
      </c>
      <c r="C5" s="150" t="s">
        <v>15</v>
      </c>
      <c r="D5" s="170" t="s">
        <v>41</v>
      </c>
      <c r="E5" s="171">
        <v>60</v>
      </c>
      <c r="F5" s="150"/>
      <c r="G5" s="25">
        <v>1.2</v>
      </c>
      <c r="H5" s="26">
        <v>5.4</v>
      </c>
      <c r="I5" s="27">
        <v>5.16</v>
      </c>
      <c r="J5" s="61">
        <v>73.2</v>
      </c>
    </row>
    <row r="6" spans="1:10" ht="69" customHeight="1" x14ac:dyDescent="0.25">
      <c r="A6" s="172"/>
      <c r="B6" s="73">
        <v>152</v>
      </c>
      <c r="C6" s="73" t="s">
        <v>42</v>
      </c>
      <c r="D6" s="120" t="s">
        <v>43</v>
      </c>
      <c r="E6" s="173">
        <v>90</v>
      </c>
      <c r="F6" s="64"/>
      <c r="G6" s="174">
        <v>17.25</v>
      </c>
      <c r="H6" s="175">
        <v>14.98</v>
      </c>
      <c r="I6" s="176">
        <v>7.87</v>
      </c>
      <c r="J6" s="177">
        <v>235.78</v>
      </c>
    </row>
    <row r="7" spans="1:10" ht="15.75" x14ac:dyDescent="0.25">
      <c r="A7" s="172"/>
      <c r="B7" s="73">
        <v>50</v>
      </c>
      <c r="C7" s="73" t="s">
        <v>35</v>
      </c>
      <c r="D7" s="178" t="s">
        <v>44</v>
      </c>
      <c r="E7" s="62">
        <v>150</v>
      </c>
      <c r="F7" s="73"/>
      <c r="G7" s="179">
        <v>3.3</v>
      </c>
      <c r="H7" s="180">
        <v>7.8</v>
      </c>
      <c r="I7" s="181">
        <v>22.35</v>
      </c>
      <c r="J7" s="182">
        <v>173.1</v>
      </c>
    </row>
    <row r="8" spans="1:10" ht="15.75" x14ac:dyDescent="0.25">
      <c r="A8" s="172"/>
      <c r="B8" s="126">
        <v>86</v>
      </c>
      <c r="C8" s="126" t="s">
        <v>17</v>
      </c>
      <c r="D8" s="183" t="s">
        <v>45</v>
      </c>
      <c r="E8" s="68">
        <v>240</v>
      </c>
      <c r="F8" s="69"/>
      <c r="G8" s="184">
        <v>18.71</v>
      </c>
      <c r="H8" s="185">
        <v>29.05</v>
      </c>
      <c r="I8" s="186">
        <v>24.59</v>
      </c>
      <c r="J8" s="187">
        <v>437.02</v>
      </c>
    </row>
    <row r="9" spans="1:10" ht="42.75" customHeight="1" x14ac:dyDescent="0.25">
      <c r="A9" s="172"/>
      <c r="B9" s="113">
        <v>98</v>
      </c>
      <c r="C9" s="136" t="s">
        <v>29</v>
      </c>
      <c r="D9" s="188" t="s">
        <v>30</v>
      </c>
      <c r="E9" s="189">
        <v>200</v>
      </c>
      <c r="F9" s="139"/>
      <c r="G9" s="21">
        <v>0.4</v>
      </c>
      <c r="H9" s="23">
        <v>0</v>
      </c>
      <c r="I9" s="24">
        <v>27</v>
      </c>
      <c r="J9" s="190">
        <v>59.48</v>
      </c>
    </row>
    <row r="10" spans="1:10" ht="15.75" x14ac:dyDescent="0.25">
      <c r="A10" s="172"/>
      <c r="B10" s="191">
        <v>119</v>
      </c>
      <c r="C10" s="136" t="s">
        <v>21</v>
      </c>
      <c r="D10" s="137" t="s">
        <v>31</v>
      </c>
      <c r="E10" s="189">
        <v>20</v>
      </c>
      <c r="F10" s="139"/>
      <c r="G10" s="132">
        <v>1.4</v>
      </c>
      <c r="H10" s="133">
        <v>0.14000000000000001</v>
      </c>
      <c r="I10" s="134">
        <v>8.8000000000000007</v>
      </c>
      <c r="J10" s="155">
        <v>48</v>
      </c>
    </row>
    <row r="11" spans="1:10" ht="15.75" x14ac:dyDescent="0.25">
      <c r="A11" s="172"/>
      <c r="B11" s="136">
        <v>120</v>
      </c>
      <c r="C11" s="136" t="s">
        <v>23</v>
      </c>
      <c r="D11" s="137" t="s">
        <v>32</v>
      </c>
      <c r="E11" s="112">
        <v>20</v>
      </c>
      <c r="F11" s="139"/>
      <c r="G11" s="132">
        <v>1.1399999999999999</v>
      </c>
      <c r="H11" s="133">
        <v>0.22</v>
      </c>
      <c r="I11" s="134">
        <v>7.44</v>
      </c>
      <c r="J11" s="192">
        <v>36.26</v>
      </c>
    </row>
    <row r="12" spans="1:10" ht="15.75" x14ac:dyDescent="0.25">
      <c r="A12" s="172"/>
      <c r="B12" s="126"/>
      <c r="C12" s="126"/>
      <c r="D12" s="141" t="s">
        <v>25</v>
      </c>
      <c r="E12" s="81">
        <f>E5+E8+E9+E10+E11</f>
        <v>540</v>
      </c>
      <c r="F12" s="77"/>
      <c r="G12" s="80">
        <f t="shared" ref="G12:J12" si="0">G5+G8+G9+G10+G11</f>
        <v>22.849999999999998</v>
      </c>
      <c r="H12" s="78">
        <f t="shared" si="0"/>
        <v>34.81</v>
      </c>
      <c r="I12" s="193">
        <f t="shared" si="0"/>
        <v>72.989999999999995</v>
      </c>
      <c r="J12" s="194">
        <f t="shared" si="0"/>
        <v>653.95999999999992</v>
      </c>
    </row>
    <row r="13" spans="1:10" ht="16.5" thickBot="1" x14ac:dyDescent="0.3">
      <c r="A13" s="172"/>
      <c r="B13" s="84"/>
      <c r="C13" s="84"/>
      <c r="D13" s="144" t="s">
        <v>26</v>
      </c>
      <c r="E13" s="145"/>
      <c r="F13" s="83"/>
      <c r="G13" s="86"/>
      <c r="H13" s="87"/>
      <c r="I13" s="88"/>
      <c r="J13" s="195">
        <f>J12/23.5</f>
        <v>27.828085106382975</v>
      </c>
    </row>
  </sheetData>
  <mergeCells count="10">
    <mergeCell ref="F3:F4"/>
    <mergeCell ref="G3:I3"/>
    <mergeCell ref="J3:J4"/>
    <mergeCell ref="A1:D1"/>
    <mergeCell ref="E1:F1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activeCell="A2" sqref="A2:D2"/>
    </sheetView>
  </sheetViews>
  <sheetFormatPr defaultRowHeight="15" x14ac:dyDescent="0.25"/>
  <cols>
    <col min="2" max="2" width="11" customWidth="1"/>
    <col min="4" max="4" width="19.7109375" customWidth="1"/>
    <col min="10" max="10" width="12" customWidth="1"/>
  </cols>
  <sheetData>
    <row r="1" spans="1:10" x14ac:dyDescent="0.25">
      <c r="B1" s="95"/>
    </row>
    <row r="2" spans="1:10" ht="23.25" x14ac:dyDescent="0.35">
      <c r="A2" s="408" t="s">
        <v>0</v>
      </c>
      <c r="B2" s="408"/>
      <c r="C2" s="408"/>
      <c r="D2" s="408"/>
      <c r="E2" s="3" t="s">
        <v>2</v>
      </c>
      <c r="F2" s="2">
        <v>4</v>
      </c>
      <c r="G2" s="4"/>
      <c r="J2" s="5"/>
    </row>
    <row r="3" spans="1:10" ht="15.75" thickBot="1" x14ac:dyDescent="0.3">
      <c r="A3" s="6"/>
      <c r="B3" s="8"/>
      <c r="C3" s="6"/>
      <c r="D3" s="6"/>
      <c r="E3" s="6"/>
      <c r="F3" s="6"/>
      <c r="G3" s="6"/>
      <c r="H3" s="6"/>
      <c r="I3" s="6"/>
      <c r="J3" s="6"/>
    </row>
    <row r="4" spans="1:10" ht="15.75" thickBot="1" x14ac:dyDescent="0.3">
      <c r="A4" s="404" t="s">
        <v>3</v>
      </c>
      <c r="B4" s="401" t="s">
        <v>4</v>
      </c>
      <c r="C4" s="404" t="s">
        <v>5</v>
      </c>
      <c r="D4" s="401" t="s">
        <v>6</v>
      </c>
      <c r="E4" s="401" t="s">
        <v>7</v>
      </c>
      <c r="F4" s="401" t="s">
        <v>8</v>
      </c>
      <c r="G4" s="405" t="s">
        <v>9</v>
      </c>
      <c r="H4" s="406"/>
      <c r="I4" s="407"/>
      <c r="J4" s="401" t="s">
        <v>10</v>
      </c>
    </row>
    <row r="5" spans="1:10" ht="48.75" customHeight="1" thickBot="1" x14ac:dyDescent="0.3">
      <c r="A5" s="402"/>
      <c r="B5" s="402"/>
      <c r="C5" s="402"/>
      <c r="D5" s="402"/>
      <c r="E5" s="402"/>
      <c r="F5" s="402"/>
      <c r="G5" s="208" t="s">
        <v>11</v>
      </c>
      <c r="H5" s="209" t="s">
        <v>12</v>
      </c>
      <c r="I5" s="210" t="s">
        <v>13</v>
      </c>
      <c r="J5" s="402"/>
    </row>
    <row r="6" spans="1:10" ht="55.5" customHeight="1" x14ac:dyDescent="0.25">
      <c r="A6" s="54" t="s">
        <v>14</v>
      </c>
      <c r="B6" s="55">
        <v>137</v>
      </c>
      <c r="C6" s="56" t="s">
        <v>15</v>
      </c>
      <c r="D6" s="170" t="s">
        <v>27</v>
      </c>
      <c r="E6" s="171">
        <v>100</v>
      </c>
      <c r="F6" s="58"/>
      <c r="G6" s="59">
        <v>0.8</v>
      </c>
      <c r="H6" s="26">
        <v>0.2</v>
      </c>
      <c r="I6" s="60">
        <v>7.5</v>
      </c>
      <c r="J6" s="61">
        <v>38</v>
      </c>
    </row>
    <row r="7" spans="1:10" s="217" customFormat="1" ht="54" customHeight="1" x14ac:dyDescent="0.25">
      <c r="A7" s="211"/>
      <c r="B7" s="212">
        <v>145</v>
      </c>
      <c r="C7" s="37" t="s">
        <v>47</v>
      </c>
      <c r="D7" s="36" t="s">
        <v>48</v>
      </c>
      <c r="E7" s="32">
        <v>150</v>
      </c>
      <c r="F7" s="32"/>
      <c r="G7" s="213">
        <v>23.44</v>
      </c>
      <c r="H7" s="214">
        <v>11.52</v>
      </c>
      <c r="I7" s="215">
        <v>34.29</v>
      </c>
      <c r="J7" s="216">
        <v>337.46</v>
      </c>
    </row>
    <row r="8" spans="1:10" s="217" customFormat="1" ht="30" customHeight="1" x14ac:dyDescent="0.25">
      <c r="A8" s="218"/>
      <c r="B8" s="212">
        <v>113</v>
      </c>
      <c r="C8" s="37" t="s">
        <v>49</v>
      </c>
      <c r="D8" s="36" t="s">
        <v>50</v>
      </c>
      <c r="E8" s="37">
        <v>200</v>
      </c>
      <c r="F8" s="32"/>
      <c r="G8" s="213">
        <v>0.2</v>
      </c>
      <c r="H8" s="214">
        <v>0</v>
      </c>
      <c r="I8" s="215">
        <v>11</v>
      </c>
      <c r="J8" s="216">
        <v>45.6</v>
      </c>
    </row>
    <row r="9" spans="1:10" s="217" customFormat="1" ht="36" customHeight="1" x14ac:dyDescent="0.25">
      <c r="A9" s="218"/>
      <c r="B9" s="219">
        <v>121</v>
      </c>
      <c r="C9" s="37" t="s">
        <v>21</v>
      </c>
      <c r="D9" s="36" t="s">
        <v>22</v>
      </c>
      <c r="E9" s="37">
        <v>30</v>
      </c>
      <c r="F9" s="32"/>
      <c r="G9" s="213">
        <v>2.16</v>
      </c>
      <c r="H9" s="214">
        <v>0.81</v>
      </c>
      <c r="I9" s="215">
        <v>14.73</v>
      </c>
      <c r="J9" s="216">
        <v>75.66</v>
      </c>
    </row>
    <row r="10" spans="1:10" s="217" customFormat="1" ht="30" customHeight="1" x14ac:dyDescent="0.25">
      <c r="A10" s="218"/>
      <c r="B10" s="189">
        <v>120</v>
      </c>
      <c r="C10" s="220" t="s">
        <v>23</v>
      </c>
      <c r="D10" s="188" t="s">
        <v>32</v>
      </c>
      <c r="E10" s="220">
        <v>20</v>
      </c>
      <c r="F10" s="138"/>
      <c r="G10" s="221">
        <v>1.1399999999999999</v>
      </c>
      <c r="H10" s="222">
        <v>0.22</v>
      </c>
      <c r="I10" s="223">
        <v>7.44</v>
      </c>
      <c r="J10" s="224">
        <v>36.26</v>
      </c>
    </row>
    <row r="11" spans="1:10" ht="15.75" x14ac:dyDescent="0.25">
      <c r="A11" s="12"/>
      <c r="B11" s="112"/>
      <c r="C11" s="139"/>
      <c r="D11" s="156" t="s">
        <v>25</v>
      </c>
      <c r="E11" s="199">
        <f>SUM(E6:E10)</f>
        <v>500</v>
      </c>
      <c r="F11" s="28"/>
      <c r="G11" s="197">
        <f t="shared" ref="G11:I11" si="0">SUM(G6:G10)</f>
        <v>27.740000000000002</v>
      </c>
      <c r="H11" s="133">
        <f t="shared" si="0"/>
        <v>12.75</v>
      </c>
      <c r="I11" s="198">
        <f t="shared" si="0"/>
        <v>74.959999999999994</v>
      </c>
      <c r="J11" s="200">
        <f>SUM(J6:J10)</f>
        <v>532.98</v>
      </c>
    </row>
    <row r="12" spans="1:10" ht="16.5" thickBot="1" x14ac:dyDescent="0.3">
      <c r="A12" s="201"/>
      <c r="B12" s="202"/>
      <c r="C12" s="203"/>
      <c r="D12" s="161" t="s">
        <v>26</v>
      </c>
      <c r="E12" s="203"/>
      <c r="F12" s="49"/>
      <c r="G12" s="204"/>
      <c r="H12" s="205"/>
      <c r="I12" s="206"/>
      <c r="J12" s="207">
        <f>J11/23.5</f>
        <v>22.68</v>
      </c>
    </row>
  </sheetData>
  <mergeCells count="9">
    <mergeCell ref="F4:F5"/>
    <mergeCell ref="G4:I4"/>
    <mergeCell ref="J4:J5"/>
    <mergeCell ref="A2:D2"/>
    <mergeCell ref="A4:A5"/>
    <mergeCell ref="B4:B5"/>
    <mergeCell ref="C4:C5"/>
    <mergeCell ref="D4:D5"/>
    <mergeCell ref="E4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sqref="A1:D1"/>
    </sheetView>
  </sheetViews>
  <sheetFormatPr defaultRowHeight="15" x14ac:dyDescent="0.25"/>
  <cols>
    <col min="1" max="1" width="11.28515625" customWidth="1"/>
    <col min="3" max="3" width="12.140625" customWidth="1"/>
    <col min="4" max="4" width="17.140625" customWidth="1"/>
    <col min="5" max="5" width="11" customWidth="1"/>
    <col min="10" max="10" width="12.140625" customWidth="1"/>
  </cols>
  <sheetData>
    <row r="1" spans="1:10" s="217" customFormat="1" ht="45.75" customHeight="1" x14ac:dyDescent="0.35">
      <c r="A1" s="413" t="s">
        <v>0</v>
      </c>
      <c r="B1" s="413"/>
      <c r="C1" s="413"/>
      <c r="D1" s="413"/>
      <c r="E1" s="237" t="s">
        <v>2</v>
      </c>
      <c r="F1" s="236">
        <v>5</v>
      </c>
      <c r="G1" s="238"/>
      <c r="J1" s="239"/>
    </row>
    <row r="2" spans="1:10" s="217" customFormat="1" ht="15.75" thickBot="1" x14ac:dyDescent="0.3">
      <c r="A2" s="240"/>
      <c r="B2" s="241"/>
      <c r="C2" s="240"/>
      <c r="D2" s="240"/>
      <c r="E2" s="240"/>
      <c r="F2" s="240"/>
      <c r="G2" s="240"/>
      <c r="H2" s="240"/>
      <c r="I2" s="240"/>
      <c r="J2" s="240"/>
    </row>
    <row r="3" spans="1:10" s="217" customFormat="1" ht="16.5" thickBot="1" x14ac:dyDescent="0.3">
      <c r="A3" s="404" t="s">
        <v>3</v>
      </c>
      <c r="B3" s="401" t="s">
        <v>4</v>
      </c>
      <c r="C3" s="404" t="s">
        <v>5</v>
      </c>
      <c r="D3" s="401" t="s">
        <v>6</v>
      </c>
      <c r="E3" s="401" t="s">
        <v>7</v>
      </c>
      <c r="F3" s="401" t="s">
        <v>8</v>
      </c>
      <c r="G3" s="405" t="s">
        <v>9</v>
      </c>
      <c r="H3" s="411"/>
      <c r="I3" s="412"/>
      <c r="J3" s="401" t="s">
        <v>10</v>
      </c>
    </row>
    <row r="4" spans="1:10" s="217" customFormat="1" ht="50.25" customHeight="1" thickBot="1" x14ac:dyDescent="0.3">
      <c r="A4" s="402"/>
      <c r="B4" s="410"/>
      <c r="C4" s="410"/>
      <c r="D4" s="410"/>
      <c r="E4" s="410"/>
      <c r="F4" s="410"/>
      <c r="G4" s="196" t="s">
        <v>11</v>
      </c>
      <c r="H4" s="96" t="s">
        <v>12</v>
      </c>
      <c r="I4" s="196" t="s">
        <v>13</v>
      </c>
      <c r="J4" s="410"/>
    </row>
    <row r="5" spans="1:10" s="217" customFormat="1" ht="30.75" x14ac:dyDescent="0.25">
      <c r="A5" s="242" t="s">
        <v>14</v>
      </c>
      <c r="B5" s="244" t="s">
        <v>51</v>
      </c>
      <c r="C5" s="57" t="s">
        <v>29</v>
      </c>
      <c r="D5" s="245" t="s">
        <v>52</v>
      </c>
      <c r="E5" s="57">
        <v>250</v>
      </c>
      <c r="F5" s="171"/>
      <c r="G5" s="246">
        <v>0</v>
      </c>
      <c r="H5" s="247">
        <v>0</v>
      </c>
      <c r="I5" s="248">
        <v>37.5</v>
      </c>
      <c r="J5" s="249">
        <v>150</v>
      </c>
    </row>
    <row r="6" spans="1:10" s="217" customFormat="1" ht="65.25" customHeight="1" x14ac:dyDescent="0.25">
      <c r="A6" s="250"/>
      <c r="B6" s="227">
        <v>78</v>
      </c>
      <c r="C6" s="251" t="s">
        <v>28</v>
      </c>
      <c r="D6" s="226" t="s">
        <v>53</v>
      </c>
      <c r="E6" s="227">
        <v>90</v>
      </c>
      <c r="F6" s="227"/>
      <c r="G6" s="252">
        <v>14.85</v>
      </c>
      <c r="H6" s="222">
        <v>13.32</v>
      </c>
      <c r="I6" s="223">
        <v>5.94</v>
      </c>
      <c r="J6" s="253">
        <v>202.68</v>
      </c>
    </row>
    <row r="7" spans="1:10" s="217" customFormat="1" ht="49.5" customHeight="1" x14ac:dyDescent="0.25">
      <c r="A7" s="254"/>
      <c r="B7" s="256">
        <v>65</v>
      </c>
      <c r="C7" s="228" t="s">
        <v>35</v>
      </c>
      <c r="D7" s="228" t="s">
        <v>54</v>
      </c>
      <c r="E7" s="256">
        <v>150</v>
      </c>
      <c r="F7" s="256"/>
      <c r="G7" s="257">
        <v>6.45</v>
      </c>
      <c r="H7" s="258">
        <v>4.05</v>
      </c>
      <c r="I7" s="259">
        <v>40.200000000000003</v>
      </c>
      <c r="J7" s="260">
        <v>223.65</v>
      </c>
    </row>
    <row r="8" spans="1:10" s="217" customFormat="1" ht="39" customHeight="1" x14ac:dyDescent="0.25">
      <c r="A8" s="254"/>
      <c r="B8" s="227">
        <v>160</v>
      </c>
      <c r="C8" s="228" t="s">
        <v>55</v>
      </c>
      <c r="D8" s="228" t="s">
        <v>56</v>
      </c>
      <c r="E8" s="229">
        <v>200</v>
      </c>
      <c r="F8" s="256"/>
      <c r="G8" s="252">
        <v>0.4</v>
      </c>
      <c r="H8" s="222">
        <v>0.6</v>
      </c>
      <c r="I8" s="223">
        <v>17.8</v>
      </c>
      <c r="J8" s="253">
        <v>78.599999999999994</v>
      </c>
    </row>
    <row r="9" spans="1:10" s="217" customFormat="1" ht="45.75" x14ac:dyDescent="0.25">
      <c r="A9" s="254"/>
      <c r="B9" s="261">
        <v>119</v>
      </c>
      <c r="C9" s="255" t="s">
        <v>21</v>
      </c>
      <c r="D9" s="255" t="s">
        <v>31</v>
      </c>
      <c r="E9" s="230">
        <v>20</v>
      </c>
      <c r="F9" s="168"/>
      <c r="G9" s="252">
        <v>1.4</v>
      </c>
      <c r="H9" s="222">
        <v>0.14000000000000001</v>
      </c>
      <c r="I9" s="223">
        <v>8.8000000000000007</v>
      </c>
      <c r="J9" s="253">
        <v>48</v>
      </c>
    </row>
    <row r="10" spans="1:10" s="217" customFormat="1" ht="30.75" x14ac:dyDescent="0.25">
      <c r="A10" s="254"/>
      <c r="B10" s="168">
        <v>120</v>
      </c>
      <c r="C10" s="255" t="s">
        <v>23</v>
      </c>
      <c r="D10" s="255" t="s">
        <v>32</v>
      </c>
      <c r="E10" s="168">
        <v>20</v>
      </c>
      <c r="F10" s="168"/>
      <c r="G10" s="252">
        <v>1.1399999999999999</v>
      </c>
      <c r="H10" s="222">
        <v>0.22</v>
      </c>
      <c r="I10" s="223">
        <v>7.44</v>
      </c>
      <c r="J10" s="262">
        <v>36.26</v>
      </c>
    </row>
    <row r="11" spans="1:10" s="217" customFormat="1" ht="36" customHeight="1" x14ac:dyDescent="0.25">
      <c r="A11" s="250"/>
      <c r="B11" s="227"/>
      <c r="C11" s="251"/>
      <c r="D11" s="263" t="s">
        <v>25</v>
      </c>
      <c r="E11" s="264">
        <f>E5+E6+E7+E8+E9+E10</f>
        <v>730</v>
      </c>
      <c r="F11" s="227"/>
      <c r="G11" s="265">
        <f t="shared" ref="G11:J11" si="0">G5+G6+G7+G8+G9+G10</f>
        <v>24.24</v>
      </c>
      <c r="H11" s="214">
        <f t="shared" si="0"/>
        <v>18.330000000000002</v>
      </c>
      <c r="I11" s="215">
        <f t="shared" si="0"/>
        <v>117.67999999999999</v>
      </c>
      <c r="J11" s="266">
        <f t="shared" si="0"/>
        <v>739.19</v>
      </c>
    </row>
    <row r="12" spans="1:10" s="217" customFormat="1" ht="55.5" customHeight="1" thickBot="1" x14ac:dyDescent="0.3">
      <c r="A12" s="250"/>
      <c r="B12" s="267"/>
      <c r="C12" s="268"/>
      <c r="D12" s="269" t="s">
        <v>26</v>
      </c>
      <c r="E12" s="267"/>
      <c r="F12" s="267"/>
      <c r="G12" s="270"/>
      <c r="H12" s="271"/>
      <c r="I12" s="272"/>
      <c r="J12" s="273">
        <f>J11/23.5</f>
        <v>31.454893617021281</v>
      </c>
    </row>
  </sheetData>
  <mergeCells count="9">
    <mergeCell ref="F3:F4"/>
    <mergeCell ref="G3:I3"/>
    <mergeCell ref="J3:J4"/>
    <mergeCell ref="A1:D1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>
      <selection sqref="A1:D1"/>
    </sheetView>
  </sheetViews>
  <sheetFormatPr defaultRowHeight="15" x14ac:dyDescent="0.25"/>
  <cols>
    <col min="4" max="4" width="17.85546875" customWidth="1"/>
  </cols>
  <sheetData>
    <row r="1" spans="1:10" ht="23.25" x14ac:dyDescent="0.35">
      <c r="A1" s="408" t="s">
        <v>0</v>
      </c>
      <c r="B1" s="408"/>
      <c r="C1" s="408"/>
      <c r="D1" s="408"/>
      <c r="E1" s="3" t="s">
        <v>2</v>
      </c>
      <c r="F1" s="2">
        <v>6</v>
      </c>
      <c r="G1" s="4"/>
      <c r="J1" s="5"/>
    </row>
    <row r="2" spans="1:10" ht="15.75" thickBot="1" x14ac:dyDescent="0.3">
      <c r="A2" s="6"/>
      <c r="B2" s="8"/>
      <c r="C2" s="6"/>
      <c r="D2" s="6"/>
      <c r="E2" s="6"/>
      <c r="F2" s="6"/>
      <c r="G2" s="6"/>
      <c r="H2" s="6"/>
      <c r="I2" s="6"/>
      <c r="J2" s="6"/>
    </row>
    <row r="3" spans="1:10" ht="16.5" thickBot="1" x14ac:dyDescent="0.3">
      <c r="A3" s="403" t="s">
        <v>3</v>
      </c>
      <c r="B3" s="401" t="s">
        <v>4</v>
      </c>
      <c r="C3" s="403" t="s">
        <v>5</v>
      </c>
      <c r="D3" s="396" t="s">
        <v>6</v>
      </c>
      <c r="E3" s="396" t="s">
        <v>7</v>
      </c>
      <c r="F3" s="396" t="s">
        <v>8</v>
      </c>
      <c r="G3" s="398" t="s">
        <v>9</v>
      </c>
      <c r="H3" s="399"/>
      <c r="I3" s="400"/>
      <c r="J3" s="401" t="s">
        <v>10</v>
      </c>
    </row>
    <row r="4" spans="1:10" ht="16.5" thickBot="1" x14ac:dyDescent="0.3">
      <c r="A4" s="397"/>
      <c r="B4" s="402"/>
      <c r="C4" s="397"/>
      <c r="D4" s="397"/>
      <c r="E4" s="397"/>
      <c r="F4" s="397"/>
      <c r="G4" s="99" t="s">
        <v>11</v>
      </c>
      <c r="H4" s="10" t="s">
        <v>12</v>
      </c>
      <c r="I4" s="100" t="s">
        <v>13</v>
      </c>
      <c r="J4" s="402"/>
    </row>
    <row r="5" spans="1:10" ht="15.75" x14ac:dyDescent="0.25">
      <c r="A5" s="54" t="s">
        <v>14</v>
      </c>
      <c r="B5" s="55">
        <v>1</v>
      </c>
      <c r="C5" s="150" t="s">
        <v>15</v>
      </c>
      <c r="D5" s="151" t="s">
        <v>57</v>
      </c>
      <c r="E5" s="58">
        <v>15</v>
      </c>
      <c r="F5" s="56"/>
      <c r="G5" s="25">
        <v>3.48</v>
      </c>
      <c r="H5" s="26">
        <v>4.43</v>
      </c>
      <c r="I5" s="27">
        <v>0</v>
      </c>
      <c r="J5" s="225">
        <v>54.6</v>
      </c>
    </row>
    <row r="6" spans="1:10" ht="66.75" customHeight="1" x14ac:dyDescent="0.25">
      <c r="A6" s="12"/>
      <c r="B6" s="35">
        <v>123</v>
      </c>
      <c r="C6" s="113" t="s">
        <v>17</v>
      </c>
      <c r="D6" s="36" t="s">
        <v>58</v>
      </c>
      <c r="E6" s="32">
        <v>205</v>
      </c>
      <c r="F6" s="29"/>
      <c r="G6" s="265">
        <v>7.17</v>
      </c>
      <c r="H6" s="214">
        <v>7.38</v>
      </c>
      <c r="I6" s="274">
        <v>35.049999999999997</v>
      </c>
      <c r="J6" s="275">
        <v>234.72</v>
      </c>
    </row>
    <row r="7" spans="1:10" ht="27.75" customHeight="1" x14ac:dyDescent="0.25">
      <c r="A7" s="172"/>
      <c r="B7" s="112">
        <v>114</v>
      </c>
      <c r="C7" s="139" t="s">
        <v>19</v>
      </c>
      <c r="D7" s="188" t="s">
        <v>20</v>
      </c>
      <c r="E7" s="138">
        <v>200</v>
      </c>
      <c r="F7" s="139"/>
      <c r="G7" s="132">
        <v>0.2</v>
      </c>
      <c r="H7" s="133">
        <v>0</v>
      </c>
      <c r="I7" s="134">
        <v>11</v>
      </c>
      <c r="J7" s="135">
        <v>44.8</v>
      </c>
    </row>
    <row r="8" spans="1:10" ht="24.75" customHeight="1" x14ac:dyDescent="0.25">
      <c r="A8" s="172"/>
      <c r="B8" s="112" t="s">
        <v>51</v>
      </c>
      <c r="C8" s="139" t="s">
        <v>29</v>
      </c>
      <c r="D8" s="188" t="s">
        <v>59</v>
      </c>
      <c r="E8" s="138">
        <v>200</v>
      </c>
      <c r="F8" s="139"/>
      <c r="G8" s="132">
        <v>5.4</v>
      </c>
      <c r="H8" s="133">
        <v>5</v>
      </c>
      <c r="I8" s="134">
        <v>20.6</v>
      </c>
      <c r="J8" s="135">
        <v>150</v>
      </c>
    </row>
    <row r="9" spans="1:10" ht="15.75" x14ac:dyDescent="0.25">
      <c r="A9" s="172"/>
      <c r="B9" s="39">
        <v>121</v>
      </c>
      <c r="C9" s="113" t="s">
        <v>21</v>
      </c>
      <c r="D9" s="98" t="s">
        <v>22</v>
      </c>
      <c r="E9" s="30">
        <v>25</v>
      </c>
      <c r="F9" s="29"/>
      <c r="G9" s="21">
        <v>1.8</v>
      </c>
      <c r="H9" s="23">
        <v>0.68</v>
      </c>
      <c r="I9" s="24">
        <v>12.28</v>
      </c>
      <c r="J9" s="42">
        <v>63.05</v>
      </c>
    </row>
    <row r="10" spans="1:10" ht="15.75" x14ac:dyDescent="0.25">
      <c r="A10" s="172"/>
      <c r="B10" s="35">
        <v>120</v>
      </c>
      <c r="C10" s="113" t="s">
        <v>23</v>
      </c>
      <c r="D10" s="98" t="s">
        <v>24</v>
      </c>
      <c r="E10" s="30">
        <v>20</v>
      </c>
      <c r="F10" s="29"/>
      <c r="G10" s="21">
        <v>1.1399999999999999</v>
      </c>
      <c r="H10" s="23">
        <v>0.22</v>
      </c>
      <c r="I10" s="24">
        <v>7.44</v>
      </c>
      <c r="J10" s="42">
        <v>36.26</v>
      </c>
    </row>
    <row r="11" spans="1:10" ht="15.75" x14ac:dyDescent="0.25">
      <c r="A11" s="172"/>
      <c r="B11" s="35"/>
      <c r="C11" s="113"/>
      <c r="D11" s="156" t="s">
        <v>25</v>
      </c>
      <c r="E11" s="44">
        <f>SUM(E5:E10)</f>
        <v>665</v>
      </c>
      <c r="F11" s="29"/>
      <c r="G11" s="45">
        <f>G5+G6+G7+G8+G9+G10</f>
        <v>19.190000000000001</v>
      </c>
      <c r="H11" s="46">
        <f t="shared" ref="H11:J11" si="0">H5+H6+H7+H8+H9+H10</f>
        <v>17.709999999999997</v>
      </c>
      <c r="I11" s="47">
        <f t="shared" si="0"/>
        <v>86.37</v>
      </c>
      <c r="J11" s="157">
        <f t="shared" si="0"/>
        <v>583.42999999999995</v>
      </c>
    </row>
    <row r="12" spans="1:10" ht="16.5" thickBot="1" x14ac:dyDescent="0.3">
      <c r="A12" s="172"/>
      <c r="B12" s="35"/>
      <c r="C12" s="113"/>
      <c r="D12" s="161" t="s">
        <v>26</v>
      </c>
      <c r="E12" s="276"/>
      <c r="F12" s="29"/>
      <c r="G12" s="232"/>
      <c r="H12" s="233"/>
      <c r="I12" s="277"/>
      <c r="J12" s="278">
        <f>J11/23.5</f>
        <v>24.826808510638294</v>
      </c>
    </row>
  </sheetData>
  <mergeCells count="9">
    <mergeCell ref="F3:F4"/>
    <mergeCell ref="G3:I3"/>
    <mergeCell ref="J3:J4"/>
    <mergeCell ref="A1:D1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J13" sqref="J13"/>
    </sheetView>
  </sheetViews>
  <sheetFormatPr defaultRowHeight="15" x14ac:dyDescent="0.25"/>
  <cols>
    <col min="1" max="1" width="12.7109375" customWidth="1"/>
    <col min="3" max="3" width="11.5703125" customWidth="1"/>
    <col min="4" max="4" width="28.140625" customWidth="1"/>
    <col min="5" max="5" width="10.42578125" customWidth="1"/>
    <col min="6" max="6" width="9.140625" customWidth="1"/>
    <col min="10" max="10" width="13.85546875" customWidth="1"/>
  </cols>
  <sheetData>
    <row r="1" spans="1:10" ht="24" thickBot="1" x14ac:dyDescent="0.4">
      <c r="A1" s="1" t="s">
        <v>81</v>
      </c>
      <c r="B1" s="2"/>
      <c r="C1" s="1"/>
      <c r="D1" s="1"/>
      <c r="E1" s="414">
        <v>44901</v>
      </c>
      <c r="F1" s="415"/>
      <c r="G1" s="4"/>
      <c r="J1" s="5"/>
    </row>
    <row r="2" spans="1:10" s="217" customFormat="1" ht="55.5" customHeight="1" thickBot="1" x14ac:dyDescent="0.3">
      <c r="A2" s="404" t="s">
        <v>3</v>
      </c>
      <c r="B2" s="401" t="s">
        <v>4</v>
      </c>
      <c r="C2" s="404" t="s">
        <v>5</v>
      </c>
      <c r="D2" s="401" t="s">
        <v>6</v>
      </c>
      <c r="E2" s="401" t="s">
        <v>7</v>
      </c>
      <c r="F2" s="401" t="s">
        <v>8</v>
      </c>
      <c r="G2" s="417" t="s">
        <v>9</v>
      </c>
      <c r="H2" s="418"/>
      <c r="I2" s="419"/>
      <c r="J2" s="401" t="s">
        <v>10</v>
      </c>
    </row>
    <row r="3" spans="1:10" s="217" customFormat="1" ht="31.5" customHeight="1" thickBot="1" x14ac:dyDescent="0.3">
      <c r="A3" s="410"/>
      <c r="B3" s="402"/>
      <c r="C3" s="421"/>
      <c r="D3" s="416"/>
      <c r="E3" s="416"/>
      <c r="F3" s="416"/>
      <c r="G3" s="196" t="s">
        <v>11</v>
      </c>
      <c r="H3" s="209" t="s">
        <v>12</v>
      </c>
      <c r="I3" s="196" t="s">
        <v>13</v>
      </c>
      <c r="J3" s="420"/>
    </row>
    <row r="4" spans="1:10" s="217" customFormat="1" ht="46.5" customHeight="1" x14ac:dyDescent="0.25">
      <c r="A4" s="391" t="s">
        <v>14</v>
      </c>
      <c r="B4" s="244">
        <v>24</v>
      </c>
      <c r="C4" s="283" t="s">
        <v>15</v>
      </c>
      <c r="D4" s="284" t="s">
        <v>79</v>
      </c>
      <c r="E4" s="243">
        <v>200</v>
      </c>
      <c r="F4" s="283">
        <v>49.05</v>
      </c>
      <c r="G4" s="285">
        <v>0.6</v>
      </c>
      <c r="H4" s="286">
        <v>0</v>
      </c>
      <c r="I4" s="392">
        <v>16.95</v>
      </c>
      <c r="J4" s="222">
        <v>69</v>
      </c>
    </row>
    <row r="5" spans="1:10" s="217" customFormat="1" ht="46.5" customHeight="1" x14ac:dyDescent="0.25">
      <c r="A5" s="297"/>
      <c r="B5" s="302">
        <v>270</v>
      </c>
      <c r="C5" s="212" t="s">
        <v>28</v>
      </c>
      <c r="D5" s="279" t="s">
        <v>60</v>
      </c>
      <c r="E5" s="37">
        <v>90</v>
      </c>
      <c r="F5" s="227">
        <v>38.36</v>
      </c>
      <c r="G5" s="265">
        <v>4.3499999999999996</v>
      </c>
      <c r="H5" s="214">
        <v>3.9</v>
      </c>
      <c r="I5" s="215">
        <v>20.399999999999999</v>
      </c>
      <c r="J5" s="214">
        <v>134.25</v>
      </c>
    </row>
    <row r="6" spans="1:10" s="217" customFormat="1" ht="34.5" customHeight="1" x14ac:dyDescent="0.25">
      <c r="A6" s="297"/>
      <c r="B6" s="297">
        <v>53</v>
      </c>
      <c r="C6" s="281" t="s">
        <v>35</v>
      </c>
      <c r="D6" s="289" t="s">
        <v>36</v>
      </c>
      <c r="E6" s="281">
        <v>150</v>
      </c>
      <c r="F6" s="154">
        <v>7.05</v>
      </c>
      <c r="G6" s="290">
        <v>3.3</v>
      </c>
      <c r="H6" s="258">
        <v>4.95</v>
      </c>
      <c r="I6" s="259">
        <v>32.25</v>
      </c>
      <c r="J6" s="258">
        <v>186.45</v>
      </c>
    </row>
    <row r="7" spans="1:10" s="217" customFormat="1" ht="63.75" customHeight="1" x14ac:dyDescent="0.25">
      <c r="A7" s="297"/>
      <c r="B7" s="297">
        <v>95</v>
      </c>
      <c r="C7" s="281" t="s">
        <v>29</v>
      </c>
      <c r="D7" s="280" t="s">
        <v>61</v>
      </c>
      <c r="E7" s="281">
        <v>200</v>
      </c>
      <c r="F7" s="256">
        <v>12.17</v>
      </c>
      <c r="G7" s="252">
        <v>0</v>
      </c>
      <c r="H7" s="222">
        <v>0</v>
      </c>
      <c r="I7" s="223">
        <v>20.2</v>
      </c>
      <c r="J7" s="222">
        <v>81.400000000000006</v>
      </c>
    </row>
    <row r="8" spans="1:10" s="217" customFormat="1" ht="46.5" customHeight="1" x14ac:dyDescent="0.25">
      <c r="A8" s="297"/>
      <c r="B8" s="152">
        <v>119</v>
      </c>
      <c r="C8" s="189" t="s">
        <v>21</v>
      </c>
      <c r="D8" s="188" t="s">
        <v>31</v>
      </c>
      <c r="E8" s="138">
        <v>20</v>
      </c>
      <c r="F8" s="220">
        <v>1.56</v>
      </c>
      <c r="G8" s="252">
        <v>1.4</v>
      </c>
      <c r="H8" s="222">
        <v>0.14000000000000001</v>
      </c>
      <c r="I8" s="223">
        <v>8.8000000000000007</v>
      </c>
      <c r="J8" s="222">
        <v>48</v>
      </c>
    </row>
    <row r="9" spans="1:10" s="217" customFormat="1" ht="36.75" customHeight="1" x14ac:dyDescent="0.25">
      <c r="A9" s="297"/>
      <c r="B9" s="297">
        <v>120</v>
      </c>
      <c r="C9" s="220" t="s">
        <v>23</v>
      </c>
      <c r="D9" s="188" t="s">
        <v>24</v>
      </c>
      <c r="E9" s="138">
        <v>20</v>
      </c>
      <c r="F9" s="220">
        <v>1.4</v>
      </c>
      <c r="G9" s="252">
        <v>1.1399999999999999</v>
      </c>
      <c r="H9" s="222">
        <v>0.22</v>
      </c>
      <c r="I9" s="223">
        <v>7.44</v>
      </c>
      <c r="J9" s="394">
        <v>36.26</v>
      </c>
    </row>
    <row r="10" spans="1:10" s="217" customFormat="1" ht="36.75" customHeight="1" x14ac:dyDescent="0.25">
      <c r="A10" s="297"/>
      <c r="B10" s="297"/>
      <c r="C10" s="220"/>
      <c r="D10" s="188" t="s">
        <v>80</v>
      </c>
      <c r="E10" s="138">
        <v>40</v>
      </c>
      <c r="F10" s="220">
        <v>45</v>
      </c>
      <c r="G10" s="252"/>
      <c r="H10" s="222"/>
      <c r="I10" s="223"/>
      <c r="J10" s="394"/>
    </row>
    <row r="11" spans="1:10" s="217" customFormat="1" ht="32.25" customHeight="1" x14ac:dyDescent="0.25">
      <c r="A11" s="297"/>
      <c r="B11" s="297"/>
      <c r="C11" s="37"/>
      <c r="D11" s="294" t="s">
        <v>25</v>
      </c>
      <c r="E11" s="295">
        <f>E4+E5+F8+E7+E8+E9</f>
        <v>531.55999999999995</v>
      </c>
      <c r="F11" s="296">
        <f>F4+F5+F6+F7+F8+F9+F10</f>
        <v>154.59</v>
      </c>
      <c r="G11" s="296">
        <f>G4+G5+G6+G7+G8+G9</f>
        <v>10.790000000000001</v>
      </c>
      <c r="H11" s="297">
        <f>H4+H5+'[1]10 день '!I9+H7+H8+H9</f>
        <v>22.389999999999997</v>
      </c>
      <c r="I11" s="393">
        <f>I4+I5+'[1]10 день '!J9+I7+I8+I9</f>
        <v>90.839999999999989</v>
      </c>
      <c r="J11" s="395">
        <f>J4+J5+'[1]10 день '!K9+J7+J8+J9</f>
        <v>372.6</v>
      </c>
    </row>
    <row r="12" spans="1:10" s="217" customFormat="1" ht="60" customHeight="1" x14ac:dyDescent="0.25">
      <c r="A12" s="297"/>
      <c r="B12" s="297"/>
      <c r="C12" s="301"/>
      <c r="D12" s="299" t="s">
        <v>26</v>
      </c>
      <c r="E12" s="297"/>
      <c r="F12" s="297"/>
      <c r="G12" s="214"/>
      <c r="H12" s="214"/>
      <c r="I12" s="215"/>
      <c r="J12" s="300">
        <f>J11/23.5</f>
        <v>15.855319148936172</v>
      </c>
    </row>
  </sheetData>
  <mergeCells count="9">
    <mergeCell ref="E1:F1"/>
    <mergeCell ref="F2:F3"/>
    <mergeCell ref="G2:I2"/>
    <mergeCell ref="J2:J3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workbookViewId="0">
      <selection sqref="A1:J1"/>
    </sheetView>
  </sheetViews>
  <sheetFormatPr defaultRowHeight="15" x14ac:dyDescent="0.25"/>
  <cols>
    <col min="3" max="3" width="9.7109375" customWidth="1"/>
    <col min="4" max="4" width="18.7109375" customWidth="1"/>
    <col min="5" max="5" width="11.140625" customWidth="1"/>
  </cols>
  <sheetData>
    <row r="1" spans="1:10" s="217" customFormat="1" ht="31.5" customHeight="1" thickBot="1" x14ac:dyDescent="0.4">
      <c r="A1" s="408" t="s">
        <v>0</v>
      </c>
      <c r="B1" s="408"/>
      <c r="C1" s="408"/>
      <c r="D1" s="408"/>
      <c r="E1" s="3" t="s">
        <v>2</v>
      </c>
      <c r="F1" s="2">
        <v>8</v>
      </c>
      <c r="G1" s="4"/>
      <c r="H1"/>
      <c r="I1"/>
      <c r="J1" s="5"/>
    </row>
    <row r="2" spans="1:10" s="217" customFormat="1" ht="42.75" customHeight="1" x14ac:dyDescent="0.25">
      <c r="A2" s="304" t="s">
        <v>14</v>
      </c>
      <c r="B2" s="243" t="s">
        <v>33</v>
      </c>
      <c r="C2" s="283" t="s">
        <v>15</v>
      </c>
      <c r="D2" s="305" t="s">
        <v>34</v>
      </c>
      <c r="E2" s="283">
        <v>17</v>
      </c>
      <c r="F2" s="306"/>
      <c r="G2" s="285">
        <v>1.7</v>
      </c>
      <c r="H2" s="286">
        <v>4.42</v>
      </c>
      <c r="I2" s="287">
        <v>0.85</v>
      </c>
      <c r="J2" s="288">
        <v>49.98</v>
      </c>
    </row>
    <row r="3" spans="1:10" s="217" customFormat="1" ht="30.75" x14ac:dyDescent="0.25">
      <c r="A3" s="211"/>
      <c r="B3" s="37">
        <v>75</v>
      </c>
      <c r="C3" s="227" t="s">
        <v>28</v>
      </c>
      <c r="D3" s="36" t="s">
        <v>62</v>
      </c>
      <c r="E3" s="37">
        <v>90</v>
      </c>
      <c r="F3" s="227"/>
      <c r="G3" s="252">
        <v>12.42</v>
      </c>
      <c r="H3" s="222">
        <v>2.88</v>
      </c>
      <c r="I3" s="291">
        <v>4.59</v>
      </c>
      <c r="J3" s="292">
        <v>93.51</v>
      </c>
    </row>
    <row r="4" spans="1:10" s="217" customFormat="1" ht="43.5" customHeight="1" x14ac:dyDescent="0.25">
      <c r="A4" s="211"/>
      <c r="B4" s="37">
        <v>226</v>
      </c>
      <c r="C4" s="227" t="s">
        <v>35</v>
      </c>
      <c r="D4" s="36" t="s">
        <v>63</v>
      </c>
      <c r="E4" s="37">
        <v>150</v>
      </c>
      <c r="F4" s="227"/>
      <c r="G4" s="265">
        <v>3.3</v>
      </c>
      <c r="H4" s="214">
        <v>3.9</v>
      </c>
      <c r="I4" s="274">
        <v>25.6</v>
      </c>
      <c r="J4" s="275">
        <v>151.35</v>
      </c>
    </row>
    <row r="5" spans="1:10" s="217" customFormat="1" ht="60.75" x14ac:dyDescent="0.25">
      <c r="A5" s="211"/>
      <c r="B5" s="307">
        <v>100</v>
      </c>
      <c r="C5" s="308" t="s">
        <v>29</v>
      </c>
      <c r="D5" s="309" t="s">
        <v>64</v>
      </c>
      <c r="E5" s="307">
        <v>200</v>
      </c>
      <c r="F5" s="310"/>
      <c r="G5" s="311">
        <v>0.15</v>
      </c>
      <c r="H5" s="312">
        <v>0.04</v>
      </c>
      <c r="I5" s="313">
        <v>12.83</v>
      </c>
      <c r="J5" s="307">
        <v>52.45</v>
      </c>
    </row>
    <row r="6" spans="1:10" s="217" customFormat="1" ht="30.75" x14ac:dyDescent="0.25">
      <c r="A6" s="211"/>
      <c r="B6" s="303">
        <v>98</v>
      </c>
      <c r="C6" s="314" t="s">
        <v>29</v>
      </c>
      <c r="D6" s="120" t="s">
        <v>30</v>
      </c>
      <c r="E6" s="303">
        <v>200</v>
      </c>
      <c r="F6" s="314"/>
      <c r="G6" s="174">
        <v>0.4</v>
      </c>
      <c r="H6" s="175">
        <v>0</v>
      </c>
      <c r="I6" s="176">
        <v>27</v>
      </c>
      <c r="J6" s="315">
        <v>59.48</v>
      </c>
    </row>
    <row r="7" spans="1:10" s="217" customFormat="1" ht="45.75" x14ac:dyDescent="0.25">
      <c r="A7" s="211"/>
      <c r="B7" s="153">
        <v>119</v>
      </c>
      <c r="C7" s="227" t="s">
        <v>21</v>
      </c>
      <c r="D7" s="36" t="s">
        <v>31</v>
      </c>
      <c r="E7" s="37">
        <v>35</v>
      </c>
      <c r="F7" s="227"/>
      <c r="G7" s="265">
        <v>2.66</v>
      </c>
      <c r="H7" s="214">
        <v>0.28000000000000003</v>
      </c>
      <c r="I7" s="274">
        <v>17.22</v>
      </c>
      <c r="J7" s="316">
        <v>82.25</v>
      </c>
    </row>
    <row r="8" spans="1:10" s="217" customFormat="1" ht="30.75" x14ac:dyDescent="0.25">
      <c r="A8" s="211"/>
      <c r="B8" s="220">
        <v>120</v>
      </c>
      <c r="C8" s="168" t="s">
        <v>23</v>
      </c>
      <c r="D8" s="188" t="s">
        <v>24</v>
      </c>
      <c r="E8" s="32">
        <v>25</v>
      </c>
      <c r="F8" s="317"/>
      <c r="G8" s="265">
        <v>1.42</v>
      </c>
      <c r="H8" s="214">
        <v>0.27</v>
      </c>
      <c r="I8" s="274">
        <v>9.3000000000000007</v>
      </c>
      <c r="J8" s="275">
        <v>45.32</v>
      </c>
    </row>
    <row r="9" spans="1:10" s="217" customFormat="1" ht="37.5" customHeight="1" x14ac:dyDescent="0.25">
      <c r="A9" s="211"/>
      <c r="B9" s="303"/>
      <c r="C9" s="314"/>
      <c r="D9" s="318" t="s">
        <v>25</v>
      </c>
      <c r="E9" s="303">
        <f>E2+E3+E4+E6+E7+E8</f>
        <v>517</v>
      </c>
      <c r="F9" s="314"/>
      <c r="G9" s="174">
        <f t="shared" ref="G9:J9" si="0">G2+G3+G4+G6+G7+G8</f>
        <v>21.9</v>
      </c>
      <c r="H9" s="175">
        <f t="shared" si="0"/>
        <v>11.749999999999998</v>
      </c>
      <c r="I9" s="176">
        <f t="shared" si="0"/>
        <v>84.559999999999988</v>
      </c>
      <c r="J9" s="319">
        <f t="shared" si="0"/>
        <v>481.89000000000004</v>
      </c>
    </row>
  </sheetData>
  <mergeCells count="1"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F2" sqref="F2:F3"/>
    </sheetView>
  </sheetViews>
  <sheetFormatPr defaultRowHeight="15" x14ac:dyDescent="0.25"/>
  <cols>
    <col min="4" max="4" width="18.140625" customWidth="1"/>
  </cols>
  <sheetData>
    <row r="1" spans="1:10" ht="24" thickBot="1" x14ac:dyDescent="0.4">
      <c r="A1" s="408" t="s">
        <v>0</v>
      </c>
      <c r="B1" s="408"/>
      <c r="C1" s="408"/>
      <c r="D1" s="408"/>
      <c r="E1" s="3" t="s">
        <v>2</v>
      </c>
      <c r="F1" s="2">
        <v>9</v>
      </c>
      <c r="G1" s="4"/>
      <c r="J1" s="5"/>
    </row>
    <row r="2" spans="1:10" s="217" customFormat="1" ht="56.25" customHeight="1" thickBot="1" x14ac:dyDescent="0.3">
      <c r="A2" s="404" t="s">
        <v>3</v>
      </c>
      <c r="B2" s="401" t="s">
        <v>4</v>
      </c>
      <c r="C2" s="404" t="s">
        <v>5</v>
      </c>
      <c r="D2" s="401" t="s">
        <v>6</v>
      </c>
      <c r="E2" s="401" t="s">
        <v>7</v>
      </c>
      <c r="F2" s="401" t="s">
        <v>8</v>
      </c>
      <c r="G2" s="405" t="s">
        <v>9</v>
      </c>
      <c r="H2" s="411"/>
      <c r="I2" s="412"/>
      <c r="J2" s="401" t="s">
        <v>10</v>
      </c>
    </row>
    <row r="3" spans="1:10" s="217" customFormat="1" ht="56.25" customHeight="1" thickBot="1" x14ac:dyDescent="0.3">
      <c r="A3" s="421"/>
      <c r="B3" s="416"/>
      <c r="C3" s="421"/>
      <c r="D3" s="416"/>
      <c r="E3" s="416"/>
      <c r="F3" s="416"/>
      <c r="G3" s="326" t="s">
        <v>11</v>
      </c>
      <c r="H3" s="209" t="s">
        <v>12</v>
      </c>
      <c r="I3" s="327" t="s">
        <v>13</v>
      </c>
      <c r="J3" s="416"/>
    </row>
    <row r="4" spans="1:10" s="217" customFormat="1" ht="56.25" customHeight="1" x14ac:dyDescent="0.25">
      <c r="A4" s="282" t="s">
        <v>14</v>
      </c>
      <c r="B4" s="244">
        <v>137</v>
      </c>
      <c r="C4" s="171" t="s">
        <v>15</v>
      </c>
      <c r="D4" s="170" t="s">
        <v>27</v>
      </c>
      <c r="E4" s="171">
        <v>100</v>
      </c>
      <c r="F4" s="57"/>
      <c r="G4" s="328">
        <v>0.8</v>
      </c>
      <c r="H4" s="247">
        <v>0.2</v>
      </c>
      <c r="I4" s="329">
        <v>7.5</v>
      </c>
      <c r="J4" s="330">
        <v>38</v>
      </c>
    </row>
    <row r="5" spans="1:10" s="217" customFormat="1" ht="41.25" customHeight="1" x14ac:dyDescent="0.25">
      <c r="A5" s="211"/>
      <c r="B5" s="212">
        <v>67</v>
      </c>
      <c r="C5" s="32" t="s">
        <v>17</v>
      </c>
      <c r="D5" s="36" t="s">
        <v>65</v>
      </c>
      <c r="E5" s="32">
        <v>150</v>
      </c>
      <c r="F5" s="37"/>
      <c r="G5" s="265">
        <v>18.75</v>
      </c>
      <c r="H5" s="214">
        <v>19.5</v>
      </c>
      <c r="I5" s="274">
        <v>2.7</v>
      </c>
      <c r="J5" s="331">
        <v>261.45</v>
      </c>
    </row>
    <row r="6" spans="1:10" s="217" customFormat="1" ht="41.25" customHeight="1" x14ac:dyDescent="0.25">
      <c r="A6" s="211"/>
      <c r="B6" s="303">
        <v>115</v>
      </c>
      <c r="C6" s="63" t="s">
        <v>19</v>
      </c>
      <c r="D6" s="332" t="s">
        <v>66</v>
      </c>
      <c r="E6" s="314">
        <v>200</v>
      </c>
      <c r="F6" s="63"/>
      <c r="G6" s="333">
        <v>6.64</v>
      </c>
      <c r="H6" s="175">
        <v>5.14</v>
      </c>
      <c r="I6" s="176">
        <v>18.600000000000001</v>
      </c>
      <c r="J6" s="177">
        <v>148.4</v>
      </c>
    </row>
    <row r="7" spans="1:10" s="217" customFormat="1" ht="56.25" customHeight="1" x14ac:dyDescent="0.25">
      <c r="A7" s="211"/>
      <c r="B7" s="125">
        <v>161</v>
      </c>
      <c r="C7" s="334" t="s">
        <v>19</v>
      </c>
      <c r="D7" s="335" t="s">
        <v>67</v>
      </c>
      <c r="E7" s="125">
        <v>200</v>
      </c>
      <c r="F7" s="334"/>
      <c r="G7" s="336">
        <v>6.28</v>
      </c>
      <c r="H7" s="320">
        <v>4.75</v>
      </c>
      <c r="I7" s="337">
        <v>19.59</v>
      </c>
      <c r="J7" s="338">
        <v>130.79</v>
      </c>
    </row>
    <row r="8" spans="1:10" s="217" customFormat="1" ht="56.25" customHeight="1" x14ac:dyDescent="0.25">
      <c r="A8" s="211"/>
      <c r="B8" s="219">
        <v>121</v>
      </c>
      <c r="C8" s="37" t="s">
        <v>21</v>
      </c>
      <c r="D8" s="36" t="s">
        <v>22</v>
      </c>
      <c r="E8" s="37">
        <v>30</v>
      </c>
      <c r="F8" s="32"/>
      <c r="G8" s="213">
        <v>2.16</v>
      </c>
      <c r="H8" s="214">
        <v>0.81</v>
      </c>
      <c r="I8" s="215">
        <v>14.73</v>
      </c>
      <c r="J8" s="216">
        <v>75.66</v>
      </c>
    </row>
    <row r="9" spans="1:10" s="217" customFormat="1" ht="56.25" customHeight="1" x14ac:dyDescent="0.25">
      <c r="A9" s="211"/>
      <c r="B9" s="37">
        <v>120</v>
      </c>
      <c r="C9" s="32" t="s">
        <v>23</v>
      </c>
      <c r="D9" s="339" t="s">
        <v>32</v>
      </c>
      <c r="E9" s="227">
        <v>20</v>
      </c>
      <c r="F9" s="32"/>
      <c r="G9" s="213">
        <v>1.1399999999999999</v>
      </c>
      <c r="H9" s="214">
        <v>0.22</v>
      </c>
      <c r="I9" s="274">
        <v>7.44</v>
      </c>
      <c r="J9" s="340">
        <v>36.26</v>
      </c>
    </row>
    <row r="10" spans="1:10" s="217" customFormat="1" ht="30.75" x14ac:dyDescent="0.25">
      <c r="A10" s="211"/>
      <c r="B10" s="303"/>
      <c r="C10" s="314"/>
      <c r="D10" s="318" t="s">
        <v>25</v>
      </c>
      <c r="E10" s="303">
        <f>E4+E5+E6+E8+E9</f>
        <v>500</v>
      </c>
      <c r="F10" s="314"/>
      <c r="G10" s="174">
        <f t="shared" ref="G10:J10" si="0">G4+G5+G6+G8+G9</f>
        <v>29.490000000000002</v>
      </c>
      <c r="H10" s="175">
        <f t="shared" si="0"/>
        <v>25.869999999999997</v>
      </c>
      <c r="I10" s="176">
        <f t="shared" si="0"/>
        <v>50.97</v>
      </c>
      <c r="J10" s="319">
        <f t="shared" si="0"/>
        <v>559.77</v>
      </c>
    </row>
    <row r="11" spans="1:10" s="217" customFormat="1" ht="41.25" customHeight="1" x14ac:dyDescent="0.25">
      <c r="A11" s="211"/>
      <c r="B11" s="303"/>
      <c r="C11" s="314"/>
      <c r="D11" s="318" t="s">
        <v>26</v>
      </c>
      <c r="E11" s="321"/>
      <c r="F11" s="314"/>
      <c r="G11" s="322"/>
      <c r="H11" s="323"/>
      <c r="I11" s="324"/>
      <c r="J11" s="325">
        <f>J10/23.5</f>
        <v>23.82</v>
      </c>
    </row>
  </sheetData>
  <mergeCells count="9">
    <mergeCell ref="F2:F3"/>
    <mergeCell ref="G2:I2"/>
    <mergeCell ref="J2:J3"/>
    <mergeCell ref="A1:D1"/>
    <mergeCell ref="A2:A3"/>
    <mergeCell ref="B2:B3"/>
    <mergeCell ref="C2:C3"/>
    <mergeCell ref="D2:D3"/>
    <mergeCell ref="E2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День1</vt:lpstr>
      <vt:lpstr>День 2</vt:lpstr>
      <vt:lpstr>День 3</vt:lpstr>
      <vt:lpstr>День 4</vt:lpstr>
      <vt:lpstr>День 5</vt:lpstr>
      <vt:lpstr>День 6</vt:lpstr>
      <vt:lpstr>06.12</vt:lpstr>
      <vt:lpstr>День 8</vt:lpstr>
      <vt:lpstr>День 9</vt:lpstr>
      <vt:lpstr>День 10</vt:lpstr>
      <vt:lpstr>День 11</vt:lpstr>
      <vt:lpstr>Лист9</vt:lpstr>
      <vt:lpstr>Лист10</vt:lpstr>
      <vt:lpstr>Лист11</vt:lpstr>
      <vt:lpstr>Лист12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2022-12-05T20:19:24Z</dcterms:modified>
</cp:coreProperties>
</file>