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6" activeTab="23"/>
  </bookViews>
  <sheets>
    <sheet name="6 день" sheetId="15" r:id="rId1"/>
    <sheet name="12 день" sheetId="21" r:id="rId2"/>
    <sheet name="18 день" sheetId="27" r:id="rId3"/>
    <sheet name="24 день" sheetId="33" r:id="rId4"/>
    <sheet name="03.04" sheetId="16" r:id="rId5"/>
    <sheet name="04.04" sheetId="17" r:id="rId6"/>
    <sheet name="05.04" sheetId="18" r:id="rId7"/>
    <sheet name="06.04" sheetId="19" r:id="rId8"/>
    <sheet name="07.04" sheetId="20" r:id="rId9"/>
    <sheet name="10.04" sheetId="22" r:id="rId10"/>
    <sheet name="11.04" sheetId="23" r:id="rId11"/>
    <sheet name="12.04" sheetId="24" r:id="rId12"/>
    <sheet name="13.04" sheetId="25" r:id="rId13"/>
    <sheet name="14.04" sheetId="26" r:id="rId14"/>
    <sheet name="17.04" sheetId="28" r:id="rId15"/>
    <sheet name="18.04." sheetId="29" r:id="rId16"/>
    <sheet name="19.04" sheetId="30" r:id="rId17"/>
    <sheet name="20.04" sheetId="31" r:id="rId18"/>
    <sheet name="21.04" sheetId="32" r:id="rId19"/>
    <sheet name="24.04." sheetId="6" r:id="rId20"/>
    <sheet name="25.04." sheetId="10" r:id="rId21"/>
    <sheet name="26.04" sheetId="11" r:id="rId22"/>
    <sheet name="27.04" sheetId="14" r:id="rId23"/>
    <sheet name="28.04" sheetId="13" r:id="rId24"/>
  </sheets>
  <definedNames>
    <definedName name="_xlnm.Print_Area" localSheetId="5">'04.04'!$A$1:$K$29</definedName>
    <definedName name="_xlnm.Print_Area" localSheetId="6">'05.04'!$A$1:$K$28</definedName>
    <definedName name="_xlnm.Print_Area" localSheetId="7">'06.04'!$A$1:$K$27</definedName>
    <definedName name="_xlnm.Print_Area" localSheetId="16">'19.04'!$A$2:$K$28</definedName>
  </definedNames>
  <calcPr calcId="162913"/>
</workbook>
</file>

<file path=xl/calcChain.xml><?xml version="1.0" encoding="utf-8"?>
<calcChain xmlns="http://schemas.openxmlformats.org/spreadsheetml/2006/main">
  <c r="I7" i="13" l="1"/>
  <c r="K7" i="13"/>
  <c r="G11" i="13" l="1"/>
  <c r="G12" i="14" l="1"/>
  <c r="G13" i="11" l="1"/>
  <c r="F13" i="11"/>
  <c r="G13" i="10" l="1"/>
  <c r="F11" i="6" l="1"/>
  <c r="G13" i="31" l="1"/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H14" i="11" l="1"/>
  <c r="I14" i="11"/>
  <c r="J14" i="11"/>
  <c r="K14" i="11"/>
  <c r="H13" i="11"/>
  <c r="I13" i="11"/>
  <c r="J13" i="11"/>
  <c r="K13" i="11"/>
  <c r="K15" i="11" s="1"/>
  <c r="F14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K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K26" i="10"/>
  <c r="K28" i="10" s="1"/>
  <c r="J26" i="10"/>
  <c r="I26" i="10"/>
  <c r="H26" i="10"/>
  <c r="F26" i="10"/>
  <c r="K25" i="10"/>
  <c r="K27" i="10" s="1"/>
  <c r="J25" i="10"/>
  <c r="I25" i="10"/>
  <c r="H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K11" i="13"/>
  <c r="J11" i="13"/>
  <c r="I11" i="13"/>
  <c r="H11" i="13"/>
  <c r="F11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K22" i="13" l="1"/>
  <c r="K24" i="13" s="1"/>
  <c r="J22" i="13"/>
  <c r="I22" i="13"/>
  <c r="H22" i="13"/>
  <c r="F22" i="13"/>
  <c r="K21" i="13"/>
  <c r="K23" i="13" s="1"/>
  <c r="J21" i="13"/>
  <c r="I21" i="13"/>
  <c r="H21" i="13"/>
  <c r="F21" i="13"/>
  <c r="K12" i="32" l="1"/>
  <c r="K13" i="32" s="1"/>
  <c r="J12" i="32"/>
  <c r="I12" i="32"/>
  <c r="H12" i="32"/>
  <c r="K10" i="19"/>
  <c r="K11" i="19" s="1"/>
  <c r="J10" i="19"/>
  <c r="I10" i="19"/>
  <c r="H10" i="19"/>
  <c r="F10" i="19"/>
  <c r="K12" i="14" l="1"/>
  <c r="K13" i="14" s="1"/>
  <c r="J12" i="14"/>
  <c r="I12" i="14"/>
  <c r="H12" i="14"/>
  <c r="F12" i="14"/>
  <c r="K12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H14" i="10" l="1"/>
  <c r="I14" i="10"/>
  <c r="J14" i="10"/>
  <c r="K14" i="10"/>
  <c r="K16" i="10" s="1"/>
  <c r="H13" i="10"/>
  <c r="I13" i="10"/>
  <c r="J13" i="10"/>
  <c r="K13" i="10"/>
  <c r="K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K21" i="14"/>
  <c r="K24" i="11" l="1"/>
  <c r="K25" i="11" s="1"/>
  <c r="H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K22" i="14" l="1"/>
  <c r="J21" i="14"/>
  <c r="I21" i="14"/>
  <c r="H21" i="14"/>
  <c r="I24" i="11" l="1"/>
  <c r="J24" i="11"/>
  <c r="J20" i="6" l="1"/>
</calcChain>
</file>

<file path=xl/sharedStrings.xml><?xml version="1.0" encoding="utf-8"?>
<sst xmlns="http://schemas.openxmlformats.org/spreadsheetml/2006/main" count="1339" uniqueCount="214">
  <si>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</si>
  <si>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</si>
  <si>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</si>
  <si>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</si>
  <si>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</si>
  <si>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</si>
  <si>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</si>
  <si>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</si>
  <si>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</si>
  <si>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</si>
  <si>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</si>
  <si>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</si>
  <si>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</si>
  <si>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</si>
  <si>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</si>
  <si>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</si>
  <si>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</si>
  <si>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</si>
  <si>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</si>
  <si>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</si>
  <si>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</si>
  <si>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</si>
  <si>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</si>
  <si>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</si>
  <si>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</si>
  <si>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</si>
  <si>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</si>
  <si>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</si>
  <si>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</si>
  <si>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</si>
  <si>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</si>
  <si>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</si>
  <si>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</si>
  <si>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</si>
  <si>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</si>
  <si>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</si>
  <si>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</si>
  <si>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</si>
  <si>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</si>
  <si>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</si>
  <si>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</si>
  <si>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</si>
  <si>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</si>
  <si>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</si>
  <si>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</si>
  <si>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</si>
  <si>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</si>
  <si>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</si>
  <si>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</si>
  <si>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</si>
  <si>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</si>
  <si>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</si>
  <si>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</si>
  <si>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</si>
  <si>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</si>
  <si>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</si>
  <si>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</si>
  <si>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</si>
  <si>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</si>
  <si>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</si>
  <si>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</si>
  <si>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</si>
  <si>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</si>
  <si>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</si>
  <si>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</si>
  <si>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</si>
  <si>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</si>
  <si>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</si>
  <si>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</si>
  <si>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</si>
  <si>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</si>
  <si>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</si>
  <si>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</si>
  <si>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</si>
  <si>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</si>
  <si>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</si>
  <si>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</si>
  <si>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</si>
  <si>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</si>
  <si>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</si>
  <si>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</si>
  <si>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</si>
  <si>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</si>
  <si>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</si>
  <si>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</si>
  <si>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</si>
  <si>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</si>
  <si>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</si>
  <si>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</si>
  <si>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</si>
  <si>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</si>
  <si>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</si>
  <si>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</si>
  <si>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</si>
  <si>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</si>
  <si>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</si>
  <si>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</si>
  <si>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</si>
  <si>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</si>
  <si>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</si>
  <si>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</si>
  <si>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</si>
  <si>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</si>
  <si>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</si>
  <si>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</si>
  <si>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</si>
  <si>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</si>
  <si>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</si>
  <si>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</si>
  <si>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</si>
  <si>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</si>
  <si>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</si>
  <si>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</si>
  <si>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</si>
  <si>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</si>
  <si>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</si>
  <si>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</si>
  <si>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</si>
  <si>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</si>
  <si>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</si>
  <si>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</si>
  <si>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</si>
  <si>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</si>
  <si>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</si>
  <si>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</si>
  <si>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</si>
  <si>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</si>
  <si>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</si>
  <si>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</si>
  <si>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</si>
  <si>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</si>
  <si>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</si>
  <si>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</si>
  <si>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</si>
  <si>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</si>
  <si>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</si>
  <si>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</si>
  <si>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</si>
  <si>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</si>
  <si>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</si>
  <si>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</si>
  <si>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</si>
  <si>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</si>
  <si>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</si>
  <si>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</si>
  <si>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</si>
  <si>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</si>
  <si>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</si>
  <si>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</si>
  <si>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</si>
  <si>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</si>
  <si>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</si>
  <si>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</si>
  <si>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</si>
  <si>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</si>
  <si>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</si>
  <si>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</si>
  <si>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</si>
  <si>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</si>
  <si>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</si>
  <si>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</si>
  <si>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</si>
  <si>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</si>
  <si>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</si>
  <si>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</si>
  <si>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</si>
  <si>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</si>
  <si>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</si>
  <si>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</si>
  <si>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</si>
  <si>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</si>
  <si>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</si>
  <si>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</si>
  <si>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</si>
  <si>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</si>
  <si>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</si>
  <si>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</si>
  <si>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</si>
  <si>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</si>
  <si>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</si>
  <si>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</si>
  <si>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</si>
  <si>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</si>
  <si>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</si>
  <si>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</si>
  <si>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</si>
  <si>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</si>
  <si>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</si>
  <si>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</si>
  <si>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</si>
  <si>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</si>
  <si>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Кисель витаминизированный  плодово-ягодный (вишневый)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</si>
  <si>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</si>
  <si>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</si>
  <si>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</si>
  <si>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</si>
  <si>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</si>
  <si>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</si>
  <si>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</si>
  <si>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</si>
  <si>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</si>
  <si>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</si>
  <si>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</si>
  <si>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</si>
  <si>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</si>
  <si>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</si>
  <si>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</si>
  <si>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</si>
  <si>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</si>
  <si>
    <t xml:space="preserve">сок </t>
  </si>
  <si>
    <t>этикетка</t>
  </si>
  <si>
    <t>Каша пшенная молочная с маслом</t>
  </si>
  <si>
    <t xml:space="preserve">цена </t>
  </si>
  <si>
    <t>Филе птицы тушеное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</si>
</sst>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2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19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3" borderId="56" xfId="0" applyFont="1" applyFill="1" applyBorder="1" applyAlignment="1">
      <alignment horizontal="center" wrapText="1"/>
    </xf>
    <xf numFmtId="0" fontId="15" fillId="0" borderId="53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164" fontId="5" fillId="0" borderId="59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7" t="s">
        <v>38</v>
      </c>
      <c r="D4" s="707"/>
      <c r="E4" s="700"/>
      <c r="F4" s="637"/>
      <c r="G4" s="636"/>
      <c r="H4" s="735" t="s">
        <v>21</v>
      </c>
      <c r="I4" s="642"/>
      <c r="J4" s="775"/>
      <c r="K4" s="642" t="s">
        <v>22</v>
      </c>
    </row>
    <row r="5" spans="1:27" s="16" customFormat="1" ht="28.5" customHeight="1" thickBot="1" x14ac:dyDescent="0.3">
      <c r="A5" s="139" t="s">
        <v>0</v>
      </c>
      <c r="B5" s="117"/>
      <c r="C5" s="758" t="s">
        <v>39</v>
      </c>
      <c r="D5" s="682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27" s="16" customFormat="1" ht="19.5" customHeight="1" x14ac:dyDescent="0.25">
      <c r="A6" s="142" t="s">
        <v>5</v>
      </c>
      <c r="B6" s="916"/>
      <c r="C6" s="126">
        <v>24</v>
      </c>
      <c r="D6" s="704" t="s">
        <v>18</v>
      </c>
      <c r="E6" s="389" t="s">
        <v>116</v>
      </c>
      <c r="F6" s="294">
        <v>150</v>
      </c>
      <c r="G6" s="389"/>
      <c r="H6" s="35">
        <v>0.6</v>
      </c>
      <c r="I6" s="36">
        <v>0.6</v>
      </c>
      <c r="J6" s="37">
        <v>14.7</v>
      </c>
      <c r="K6" s="325">
        <v>70.5</v>
      </c>
    </row>
    <row r="7" spans="1:27" s="33" customFormat="1" ht="26.25" customHeight="1" x14ac:dyDescent="0.25">
      <c r="A7" s="140"/>
      <c r="B7" s="147"/>
      <c r="C7" s="145">
        <v>66</v>
      </c>
      <c r="D7" s="689" t="s">
        <v>61</v>
      </c>
      <c r="E7" s="628" t="s">
        <v>56</v>
      </c>
      <c r="F7" s="690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17" t="s">
        <v>73</v>
      </c>
      <c r="C8" s="490">
        <v>161</v>
      </c>
      <c r="D8" s="175" t="s">
        <v>62</v>
      </c>
      <c r="E8" s="159" t="s">
        <v>186</v>
      </c>
      <c r="F8" s="164">
        <v>200</v>
      </c>
      <c r="G8" s="501"/>
      <c r="H8" s="56">
        <v>6.28</v>
      </c>
      <c r="I8" s="57">
        <v>4.75</v>
      </c>
      <c r="J8" s="58">
        <v>19.59</v>
      </c>
      <c r="K8" s="487">
        <v>130.79</v>
      </c>
    </row>
    <row r="9" spans="1:27" s="16" customFormat="1" ht="26.25" customHeight="1" x14ac:dyDescent="0.25">
      <c r="A9" s="103"/>
      <c r="B9" s="918" t="s">
        <v>75</v>
      </c>
      <c r="C9" s="573">
        <v>116</v>
      </c>
      <c r="D9" s="176" t="s">
        <v>62</v>
      </c>
      <c r="E9" s="161" t="s">
        <v>92</v>
      </c>
      <c r="F9" s="165">
        <v>200</v>
      </c>
      <c r="G9" s="444"/>
      <c r="H9" s="851">
        <v>3.28</v>
      </c>
      <c r="I9" s="61">
        <v>2.56</v>
      </c>
      <c r="J9" s="108">
        <v>11.81</v>
      </c>
      <c r="K9" s="852">
        <v>83.43</v>
      </c>
    </row>
    <row r="10" spans="1:27" s="16" customFormat="1" ht="26.25" customHeight="1" x14ac:dyDescent="0.25">
      <c r="A10" s="103"/>
      <c r="B10" s="919"/>
      <c r="C10" s="146">
        <v>121</v>
      </c>
      <c r="D10" s="179" t="s">
        <v>13</v>
      </c>
      <c r="E10" s="218" t="s">
        <v>50</v>
      </c>
      <c r="F10" s="690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17" t="s">
        <v>73</v>
      </c>
      <c r="C11" s="854"/>
      <c r="D11" s="668"/>
      <c r="E11" s="298" t="s">
        <v>19</v>
      </c>
      <c r="F11" s="920">
        <f>F6+F7+F8+F10</f>
        <v>540</v>
      </c>
      <c r="G11" s="921"/>
      <c r="H11" s="922">
        <f t="shared" ref="H11:K11" si="0">H6+H7+H8+H10</f>
        <v>25.470000000000002</v>
      </c>
      <c r="I11" s="923">
        <f t="shared" si="0"/>
        <v>22.96</v>
      </c>
      <c r="J11" s="924">
        <f t="shared" si="0"/>
        <v>57</v>
      </c>
      <c r="K11" s="921">
        <f t="shared" si="0"/>
        <v>528.44999999999993</v>
      </c>
    </row>
    <row r="12" spans="1:27" s="16" customFormat="1" ht="26.25" customHeight="1" x14ac:dyDescent="0.25">
      <c r="A12" s="103"/>
      <c r="B12" s="918" t="s">
        <v>75</v>
      </c>
      <c r="C12" s="853"/>
      <c r="D12" s="506"/>
      <c r="E12" s="299" t="s">
        <v>19</v>
      </c>
      <c r="F12" s="925">
        <f>F6+F7+F9+F10</f>
        <v>540</v>
      </c>
      <c r="G12" s="926"/>
      <c r="H12" s="927">
        <f t="shared" ref="H12:K12" si="1">H6+H7+H9+H10</f>
        <v>22.470000000000002</v>
      </c>
      <c r="I12" s="928">
        <f t="shared" si="1"/>
        <v>20.77</v>
      </c>
      <c r="J12" s="929">
        <f t="shared" si="1"/>
        <v>49.22</v>
      </c>
      <c r="K12" s="926">
        <f t="shared" si="1"/>
        <v>481.09000000000003</v>
      </c>
    </row>
    <row r="13" spans="1:27" s="16" customFormat="1" ht="23.25" customHeight="1" x14ac:dyDescent="0.25">
      <c r="A13" s="103"/>
      <c r="B13" s="917" t="s">
        <v>73</v>
      </c>
      <c r="C13" s="854"/>
      <c r="D13" s="668"/>
      <c r="E13" s="298" t="s">
        <v>20</v>
      </c>
      <c r="F13" s="669"/>
      <c r="G13" s="182"/>
      <c r="H13" s="56"/>
      <c r="I13" s="57"/>
      <c r="J13" s="58"/>
      <c r="K13" s="930"/>
    </row>
    <row r="14" spans="1:27" s="16" customFormat="1" ht="24" customHeight="1" thickBot="1" x14ac:dyDescent="0.3">
      <c r="A14" s="103"/>
      <c r="B14" s="918" t="s">
        <v>75</v>
      </c>
      <c r="C14" s="496"/>
      <c r="D14" s="666"/>
      <c r="E14" s="549" t="s">
        <v>20</v>
      </c>
      <c r="F14" s="166"/>
      <c r="G14" s="185"/>
      <c r="H14" s="582"/>
      <c r="I14" s="162"/>
      <c r="J14" s="163"/>
      <c r="K14" s="581"/>
    </row>
    <row r="15" spans="1:27" s="33" customFormat="1" ht="24" customHeight="1" thickBot="1" x14ac:dyDescent="0.3">
      <c r="A15" s="140"/>
      <c r="B15" s="119"/>
      <c r="C15" s="855"/>
      <c r="D15" s="856"/>
      <c r="E15" s="857" t="s">
        <v>20</v>
      </c>
      <c r="F15" s="858"/>
      <c r="G15" s="859"/>
      <c r="H15" s="860"/>
      <c r="I15" s="861"/>
      <c r="J15" s="862"/>
      <c r="K15" s="863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4"/>
      <c r="C16" s="153">
        <v>132</v>
      </c>
      <c r="D16" s="710" t="s">
        <v>18</v>
      </c>
      <c r="E16" s="687" t="s">
        <v>133</v>
      </c>
      <c r="F16" s="711">
        <v>60</v>
      </c>
      <c r="G16" s="280"/>
      <c r="H16" s="262">
        <v>0.75</v>
      </c>
      <c r="I16" s="36">
        <v>5.08</v>
      </c>
      <c r="J16" s="37">
        <v>4.9800000000000004</v>
      </c>
      <c r="K16" s="312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8" t="s">
        <v>8</v>
      </c>
      <c r="E17" s="628" t="s">
        <v>67</v>
      </c>
      <c r="F17" s="629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8" t="s">
        <v>9</v>
      </c>
      <c r="E18" s="628" t="s">
        <v>157</v>
      </c>
      <c r="F18" s="629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1">
        <v>51</v>
      </c>
      <c r="D19" s="205" t="s">
        <v>63</v>
      </c>
      <c r="E19" s="149" t="s">
        <v>138</v>
      </c>
      <c r="F19" s="551">
        <v>150</v>
      </c>
      <c r="G19" s="168"/>
      <c r="H19" s="878">
        <v>3.33</v>
      </c>
      <c r="I19" s="879">
        <v>3.81</v>
      </c>
      <c r="J19" s="880">
        <v>26.04</v>
      </c>
      <c r="K19" s="881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8" t="s">
        <v>17</v>
      </c>
      <c r="E20" s="628" t="s">
        <v>68</v>
      </c>
      <c r="F20" s="629">
        <v>200</v>
      </c>
      <c r="G20" s="97"/>
      <c r="H20" s="238">
        <v>0.64</v>
      </c>
      <c r="I20" s="15">
        <v>0.25</v>
      </c>
      <c r="J20" s="38">
        <v>16.059999999999999</v>
      </c>
      <c r="K20" s="256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6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7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0" t="s">
        <v>19</v>
      </c>
      <c r="F23" s="307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4">
        <f>SUM(K16:K22)</f>
        <v>768.59</v>
      </c>
    </row>
    <row r="24" spans="1:27" ht="30" customHeight="1" thickBot="1" x14ac:dyDescent="0.3">
      <c r="A24" s="260"/>
      <c r="B24" s="293"/>
      <c r="C24" s="316"/>
      <c r="D24" s="685"/>
      <c r="E24" s="343" t="s">
        <v>20</v>
      </c>
      <c r="F24" s="647"/>
      <c r="G24" s="649"/>
      <c r="H24" s="653"/>
      <c r="I24" s="655"/>
      <c r="J24" s="656"/>
      <c r="K24" s="315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C2" s="951"/>
      <c r="D2" s="6"/>
      <c r="E2" s="6"/>
      <c r="F2" s="1005">
        <v>45026</v>
      </c>
      <c r="G2" s="1005"/>
      <c r="H2" s="1005"/>
      <c r="I2" s="1006"/>
      <c r="J2" s="100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5"/>
      <c r="C4" s="637" t="s">
        <v>38</v>
      </c>
      <c r="D4" s="731"/>
      <c r="E4" s="700"/>
      <c r="F4" s="637"/>
      <c r="G4" s="1001" t="s">
        <v>193</v>
      </c>
      <c r="H4" s="782" t="s">
        <v>21</v>
      </c>
      <c r="I4" s="783"/>
      <c r="J4" s="784"/>
      <c r="K4" s="642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4" t="s">
        <v>40</v>
      </c>
      <c r="E5" s="102" t="s">
        <v>37</v>
      </c>
      <c r="F5" s="102" t="s">
        <v>25</v>
      </c>
      <c r="G5" s="1011"/>
      <c r="H5" s="795" t="s">
        <v>26</v>
      </c>
      <c r="I5" s="482" t="s">
        <v>27</v>
      </c>
      <c r="J5" s="796" t="s">
        <v>28</v>
      </c>
      <c r="K5" s="643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7" t="s">
        <v>18</v>
      </c>
      <c r="E6" s="460" t="s">
        <v>116</v>
      </c>
      <c r="F6" s="952">
        <v>150</v>
      </c>
      <c r="G6" s="135">
        <v>30</v>
      </c>
      <c r="H6" s="338">
        <v>0.6</v>
      </c>
      <c r="I6" s="46">
        <v>0.45</v>
      </c>
      <c r="J6" s="47">
        <v>15.45</v>
      </c>
      <c r="K6" s="270">
        <v>70.5</v>
      </c>
    </row>
    <row r="7" spans="1:11" s="33" customFormat="1" ht="26.45" customHeight="1" x14ac:dyDescent="0.25">
      <c r="A7" s="140"/>
      <c r="B7" s="119"/>
      <c r="C7" s="551">
        <v>125</v>
      </c>
      <c r="D7" s="458" t="s">
        <v>88</v>
      </c>
      <c r="E7" s="128" t="s">
        <v>154</v>
      </c>
      <c r="F7" s="168">
        <v>150</v>
      </c>
      <c r="G7" s="131">
        <v>11.5</v>
      </c>
      <c r="H7" s="380">
        <v>7.85</v>
      </c>
      <c r="I7" s="90">
        <v>5.23</v>
      </c>
      <c r="J7" s="94">
        <v>41.29</v>
      </c>
      <c r="K7" s="455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3">
        <v>200</v>
      </c>
      <c r="G8" s="956">
        <v>1.4</v>
      </c>
      <c r="H8" s="238">
        <v>0</v>
      </c>
      <c r="I8" s="15">
        <v>0</v>
      </c>
      <c r="J8" s="38">
        <v>7.27</v>
      </c>
      <c r="K8" s="256">
        <v>28.73</v>
      </c>
    </row>
    <row r="9" spans="1:11" s="33" customFormat="1" ht="26.45" customHeight="1" x14ac:dyDescent="0.25">
      <c r="A9" s="140"/>
      <c r="B9" s="131"/>
      <c r="C9" s="570">
        <v>119</v>
      </c>
      <c r="D9" s="458" t="s">
        <v>54</v>
      </c>
      <c r="E9" s="128" t="s">
        <v>41</v>
      </c>
      <c r="F9" s="168">
        <v>30</v>
      </c>
      <c r="G9" s="131">
        <v>1.88</v>
      </c>
      <c r="H9" s="271">
        <v>2.2799999999999998</v>
      </c>
      <c r="I9" s="20">
        <v>0.24</v>
      </c>
      <c r="J9" s="43">
        <v>14.76</v>
      </c>
      <c r="K9" s="412">
        <v>70.5</v>
      </c>
    </row>
    <row r="10" spans="1:11" s="33" customFormat="1" ht="26.45" customHeight="1" x14ac:dyDescent="0.25">
      <c r="A10" s="140"/>
      <c r="B10" s="131"/>
      <c r="C10" s="551">
        <v>120</v>
      </c>
      <c r="D10" s="458" t="s">
        <v>46</v>
      </c>
      <c r="E10" s="128" t="s">
        <v>12</v>
      </c>
      <c r="F10" s="168">
        <v>30</v>
      </c>
      <c r="G10" s="131">
        <v>1.89</v>
      </c>
      <c r="H10" s="271">
        <v>1.98</v>
      </c>
      <c r="I10" s="20">
        <v>0.36</v>
      </c>
      <c r="J10" s="43">
        <v>12.06</v>
      </c>
      <c r="K10" s="412">
        <v>59.4</v>
      </c>
    </row>
    <row r="11" spans="1:11" s="33" customFormat="1" ht="26.45" customHeight="1" x14ac:dyDescent="0.25">
      <c r="A11" s="140"/>
      <c r="B11" s="131"/>
      <c r="C11" s="551"/>
      <c r="D11" s="458"/>
      <c r="E11" s="155" t="s">
        <v>19</v>
      </c>
      <c r="F11" s="267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4">
        <f t="shared" si="0"/>
        <v>472.98</v>
      </c>
    </row>
    <row r="12" spans="1:11" s="33" customFormat="1" ht="26.45" customHeight="1" thickBot="1" x14ac:dyDescent="0.3">
      <c r="A12" s="140"/>
      <c r="B12" s="134"/>
      <c r="C12" s="551"/>
      <c r="D12" s="458"/>
      <c r="E12" s="461" t="s">
        <v>20</v>
      </c>
      <c r="F12" s="168"/>
      <c r="G12" s="134"/>
      <c r="H12" s="245"/>
      <c r="I12" s="151"/>
      <c r="J12" s="152"/>
      <c r="K12" s="320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4">
        <v>135</v>
      </c>
      <c r="D13" s="378" t="s">
        <v>18</v>
      </c>
      <c r="E13" s="177" t="s">
        <v>155</v>
      </c>
      <c r="F13" s="153">
        <v>60</v>
      </c>
      <c r="G13" s="955"/>
      <c r="H13" s="446">
        <v>1.2</v>
      </c>
      <c r="I13" s="377">
        <v>5.4</v>
      </c>
      <c r="J13" s="447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179</v>
      </c>
      <c r="D14" s="459" t="s">
        <v>8</v>
      </c>
      <c r="E14" s="387" t="s">
        <v>174</v>
      </c>
      <c r="F14" s="629">
        <v>200</v>
      </c>
      <c r="G14" s="737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58" t="s">
        <v>9</v>
      </c>
      <c r="E15" s="157" t="s">
        <v>98</v>
      </c>
      <c r="F15" s="227">
        <v>90</v>
      </c>
      <c r="G15" s="411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7" t="s">
        <v>86</v>
      </c>
      <c r="E16" s="148" t="s">
        <v>42</v>
      </c>
      <c r="F16" s="130">
        <v>150</v>
      </c>
      <c r="G16" s="169"/>
      <c r="H16" s="271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5">
        <v>200</v>
      </c>
      <c r="G17" s="595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7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7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2"/>
      <c r="E20" s="155" t="s">
        <v>19</v>
      </c>
      <c r="F20" s="195">
        <f>SUM(F13:F19)</f>
        <v>755</v>
      </c>
      <c r="G20" s="953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3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1"/>
      <c r="B23" s="277"/>
      <c r="C23" s="274"/>
      <c r="D23" s="274"/>
      <c r="E23" s="275"/>
      <c r="F23" s="276"/>
      <c r="G23" s="276"/>
      <c r="H23" s="274"/>
      <c r="I23" s="274"/>
      <c r="J23" s="274"/>
    </row>
    <row r="24" spans="1:11" ht="18.75" x14ac:dyDescent="0.25">
      <c r="A24" s="11"/>
      <c r="B24" s="350"/>
      <c r="C24" s="350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B2" s="5"/>
      <c r="C2" s="957"/>
      <c r="D2" s="6"/>
      <c r="E2" s="6"/>
      <c r="F2" s="1005">
        <v>45027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754" t="s">
        <v>38</v>
      </c>
      <c r="D4" s="251"/>
      <c r="E4" s="769"/>
      <c r="F4" s="636"/>
      <c r="G4" s="1001" t="s">
        <v>193</v>
      </c>
      <c r="H4" s="791" t="s">
        <v>21</v>
      </c>
      <c r="I4" s="792"/>
      <c r="J4" s="793"/>
      <c r="K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758" t="s">
        <v>37</v>
      </c>
      <c r="F5" s="96" t="s">
        <v>25</v>
      </c>
      <c r="G5" s="1002"/>
      <c r="H5" s="795" t="s">
        <v>26</v>
      </c>
      <c r="I5" s="482" t="s">
        <v>27</v>
      </c>
      <c r="J5" s="796" t="s">
        <v>28</v>
      </c>
      <c r="K5" s="713" t="s">
        <v>29</v>
      </c>
    </row>
    <row r="6" spans="1:11" s="16" customFormat="1" ht="26.45" customHeight="1" x14ac:dyDescent="0.25">
      <c r="A6" s="140" t="s">
        <v>5</v>
      </c>
      <c r="B6" s="864" t="s">
        <v>73</v>
      </c>
      <c r="C6" s="798">
        <v>324</v>
      </c>
      <c r="D6" s="797" t="s">
        <v>18</v>
      </c>
      <c r="E6" s="560" t="s">
        <v>183</v>
      </c>
      <c r="F6" s="561">
        <v>60</v>
      </c>
      <c r="G6" s="959"/>
      <c r="H6" s="562">
        <v>1.1599999999999999</v>
      </c>
      <c r="I6" s="563">
        <v>3.65</v>
      </c>
      <c r="J6" s="564">
        <v>2.2799999999999998</v>
      </c>
      <c r="K6" s="752">
        <v>48.38</v>
      </c>
    </row>
    <row r="7" spans="1:11" s="16" customFormat="1" ht="26.45" customHeight="1" x14ac:dyDescent="0.25">
      <c r="A7" s="140"/>
      <c r="B7" s="183" t="s">
        <v>75</v>
      </c>
      <c r="C7" s="573">
        <v>29</v>
      </c>
      <c r="D7" s="724" t="s">
        <v>18</v>
      </c>
      <c r="E7" s="297" t="s">
        <v>175</v>
      </c>
      <c r="F7" s="670">
        <v>60</v>
      </c>
      <c r="G7" s="534">
        <v>12.2</v>
      </c>
      <c r="H7" s="240">
        <v>0.66</v>
      </c>
      <c r="I7" s="61">
        <v>0.12</v>
      </c>
      <c r="J7" s="108">
        <v>2.2799999999999998</v>
      </c>
      <c r="K7" s="397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5" t="s">
        <v>89</v>
      </c>
      <c r="E8" s="159" t="s">
        <v>195</v>
      </c>
      <c r="F8" s="164">
        <v>90</v>
      </c>
      <c r="G8" s="182">
        <v>35.83</v>
      </c>
      <c r="H8" s="301">
        <v>17.989999999999998</v>
      </c>
      <c r="I8" s="57">
        <v>14.98</v>
      </c>
      <c r="J8" s="110">
        <v>12.23</v>
      </c>
      <c r="K8" s="523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66" t="s">
        <v>9</v>
      </c>
      <c r="E9" s="161" t="s">
        <v>90</v>
      </c>
      <c r="F9" s="165">
        <v>90</v>
      </c>
      <c r="G9" s="183"/>
      <c r="H9" s="407">
        <v>18.13</v>
      </c>
      <c r="I9" s="75">
        <v>17.05</v>
      </c>
      <c r="J9" s="464">
        <v>3.69</v>
      </c>
      <c r="K9" s="511">
        <v>240.96</v>
      </c>
    </row>
    <row r="10" spans="1:11" s="33" customFormat="1" ht="26.45" customHeight="1" x14ac:dyDescent="0.25">
      <c r="A10" s="140"/>
      <c r="B10" s="131"/>
      <c r="C10" s="551">
        <v>52</v>
      </c>
      <c r="D10" s="566" t="s">
        <v>63</v>
      </c>
      <c r="E10" s="157" t="s">
        <v>136</v>
      </c>
      <c r="F10" s="658">
        <v>150</v>
      </c>
      <c r="G10" s="227">
        <v>14.06</v>
      </c>
      <c r="H10" s="271">
        <v>3.31</v>
      </c>
      <c r="I10" s="20">
        <v>5.56</v>
      </c>
      <c r="J10" s="43">
        <v>25.99</v>
      </c>
      <c r="K10" s="270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2" t="s">
        <v>17</v>
      </c>
      <c r="E11" s="705" t="s">
        <v>187</v>
      </c>
      <c r="F11" s="737">
        <v>200</v>
      </c>
      <c r="G11" s="629">
        <v>16.36</v>
      </c>
      <c r="H11" s="238">
        <v>0</v>
      </c>
      <c r="I11" s="15">
        <v>0</v>
      </c>
      <c r="J11" s="18">
        <v>14.4</v>
      </c>
      <c r="K11" s="614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5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5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5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5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5"/>
      <c r="E14" s="418" t="s">
        <v>19</v>
      </c>
      <c r="F14" s="462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0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66"/>
      <c r="E15" s="423" t="s">
        <v>19</v>
      </c>
      <c r="F15" s="451">
        <f>F7+F9+F10+F11+F12+F13</f>
        <v>550</v>
      </c>
      <c r="G15" s="302"/>
      <c r="H15" s="302">
        <f t="shared" ref="H15:K15" si="1">H7+H9+H10+H11+H12+H13</f>
        <v>25.7</v>
      </c>
      <c r="I15" s="52">
        <f t="shared" si="1"/>
        <v>23.209999999999997</v>
      </c>
      <c r="J15" s="759">
        <f t="shared" si="1"/>
        <v>69.16</v>
      </c>
      <c r="K15" s="290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5"/>
      <c r="E16" s="463" t="s">
        <v>20</v>
      </c>
      <c r="F16" s="164"/>
      <c r="G16" s="182"/>
      <c r="H16" s="301"/>
      <c r="I16" s="57"/>
      <c r="J16" s="110"/>
      <c r="K16" s="867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68"/>
      <c r="E17" s="428" t="s">
        <v>20</v>
      </c>
      <c r="F17" s="166"/>
      <c r="G17" s="185"/>
      <c r="H17" s="303"/>
      <c r="I17" s="162"/>
      <c r="J17" s="187"/>
      <c r="K17" s="869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4" t="s">
        <v>18</v>
      </c>
      <c r="E18" s="389" t="s">
        <v>112</v>
      </c>
      <c r="F18" s="520">
        <v>150</v>
      </c>
      <c r="G18" s="952"/>
      <c r="H18" s="258">
        <v>0.6</v>
      </c>
      <c r="I18" s="34">
        <v>0.6</v>
      </c>
      <c r="J18" s="45">
        <v>14.7</v>
      </c>
      <c r="K18" s="475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5" t="s">
        <v>8</v>
      </c>
      <c r="E19" s="387" t="s">
        <v>76</v>
      </c>
      <c r="F19" s="690">
        <v>200</v>
      </c>
      <c r="G19" s="690"/>
      <c r="H19" s="239">
        <v>9.19</v>
      </c>
      <c r="I19" s="13">
        <v>5.64</v>
      </c>
      <c r="J19" s="23">
        <v>13.63</v>
      </c>
      <c r="K19" s="285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1" t="s">
        <v>9</v>
      </c>
      <c r="E20" s="515" t="s">
        <v>125</v>
      </c>
      <c r="F20" s="521">
        <v>90</v>
      </c>
      <c r="G20" s="521"/>
      <c r="H20" s="301">
        <v>20.170000000000002</v>
      </c>
      <c r="I20" s="57">
        <v>20.309999999999999</v>
      </c>
      <c r="J20" s="110">
        <v>2.09</v>
      </c>
      <c r="K20" s="523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4" t="s">
        <v>9</v>
      </c>
      <c r="E21" s="677" t="s">
        <v>142</v>
      </c>
      <c r="F21" s="543">
        <v>95</v>
      </c>
      <c r="G21" s="543"/>
      <c r="H21" s="335">
        <v>24.87</v>
      </c>
      <c r="I21" s="53">
        <v>21.09</v>
      </c>
      <c r="J21" s="54">
        <v>0.72</v>
      </c>
      <c r="K21" s="524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6" t="s">
        <v>86</v>
      </c>
      <c r="E22" s="148" t="s">
        <v>53</v>
      </c>
      <c r="F22" s="126">
        <v>150</v>
      </c>
      <c r="G22" s="126"/>
      <c r="H22" s="380">
        <v>6.76</v>
      </c>
      <c r="I22" s="90">
        <v>3.93</v>
      </c>
      <c r="J22" s="91">
        <v>41.29</v>
      </c>
      <c r="K22" s="525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130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5"/>
      <c r="H24" s="238">
        <v>1.52</v>
      </c>
      <c r="I24" s="15">
        <v>0.16</v>
      </c>
      <c r="J24" s="38">
        <v>9.84</v>
      </c>
      <c r="K24" s="256">
        <v>47</v>
      </c>
    </row>
    <row r="25" spans="1:11" s="16" customFormat="1" ht="26.45" customHeight="1" x14ac:dyDescent="0.25">
      <c r="A25" s="105"/>
      <c r="B25" s="133"/>
      <c r="C25" s="126">
        <v>120</v>
      </c>
      <c r="D25" s="558" t="s">
        <v>14</v>
      </c>
      <c r="E25" s="148" t="s">
        <v>46</v>
      </c>
      <c r="F25" s="168">
        <v>20</v>
      </c>
      <c r="G25" s="168"/>
      <c r="H25" s="271">
        <v>1.32</v>
      </c>
      <c r="I25" s="20">
        <v>0.24</v>
      </c>
      <c r="J25" s="21">
        <v>8.0399999999999991</v>
      </c>
      <c r="K25" s="442">
        <v>39.6</v>
      </c>
    </row>
    <row r="26" spans="1:11" s="33" customFormat="1" ht="26.45" customHeight="1" x14ac:dyDescent="0.25">
      <c r="A26" s="104"/>
      <c r="B26" s="182"/>
      <c r="C26" s="498"/>
      <c r="D26" s="664"/>
      <c r="E26" s="418" t="s">
        <v>19</v>
      </c>
      <c r="F26" s="426">
        <f t="shared" ref="F26:K26" si="2">F18+F19+F20+F22+F23+F24+F25</f>
        <v>830</v>
      </c>
      <c r="G26" s="426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0">
        <f t="shared" si="2"/>
        <v>851.06</v>
      </c>
    </row>
    <row r="27" spans="1:11" s="33" customFormat="1" ht="26.45" customHeight="1" x14ac:dyDescent="0.25">
      <c r="A27" s="104"/>
      <c r="B27" s="236"/>
      <c r="C27" s="516"/>
      <c r="D27" s="663"/>
      <c r="E27" s="517" t="s">
        <v>19</v>
      </c>
      <c r="F27" s="472">
        <f t="shared" ref="F27:K27" si="3">F18+F19+F21+F22+F23+F24+F25</f>
        <v>835</v>
      </c>
      <c r="G27" s="472"/>
      <c r="H27" s="302">
        <f t="shared" si="3"/>
        <v>44.51</v>
      </c>
      <c r="I27" s="52">
        <f t="shared" si="3"/>
        <v>31.659999999999997</v>
      </c>
      <c r="J27" s="759">
        <f t="shared" si="3"/>
        <v>100.95000000000002</v>
      </c>
      <c r="K27" s="290">
        <f t="shared" si="3"/>
        <v>867.56</v>
      </c>
    </row>
    <row r="28" spans="1:11" s="33" customFormat="1" ht="26.45" customHeight="1" x14ac:dyDescent="0.25">
      <c r="A28" s="104"/>
      <c r="B28" s="235"/>
      <c r="C28" s="498"/>
      <c r="D28" s="664"/>
      <c r="E28" s="463" t="s">
        <v>20</v>
      </c>
      <c r="F28" s="426"/>
      <c r="G28" s="426"/>
      <c r="H28" s="200"/>
      <c r="I28" s="22"/>
      <c r="J28" s="109"/>
      <c r="K28" s="526">
        <f>K26/23.5</f>
        <v>36.215319148936167</v>
      </c>
    </row>
    <row r="29" spans="1:11" s="33" customFormat="1" ht="26.45" customHeight="1" thickBot="1" x14ac:dyDescent="0.3">
      <c r="A29" s="143"/>
      <c r="B29" s="185"/>
      <c r="C29" s="518"/>
      <c r="D29" s="695"/>
      <c r="E29" s="428" t="s">
        <v>20</v>
      </c>
      <c r="F29" s="166"/>
      <c r="G29" s="166"/>
      <c r="H29" s="430"/>
      <c r="I29" s="431"/>
      <c r="J29" s="474"/>
      <c r="K29" s="527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0" t="s">
        <v>65</v>
      </c>
      <c r="B31" s="821"/>
      <c r="C31" s="631"/>
      <c r="D31" s="632"/>
      <c r="E31" s="25"/>
      <c r="F31" s="26"/>
      <c r="G31" s="26"/>
      <c r="H31" s="9"/>
      <c r="I31" s="11"/>
      <c r="J31" s="11"/>
    </row>
    <row r="32" spans="1:11" ht="18.75" x14ac:dyDescent="0.25">
      <c r="A32" s="633" t="s">
        <v>66</v>
      </c>
      <c r="B32" s="818"/>
      <c r="C32" s="634"/>
      <c r="D32" s="634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6" sqref="G6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B2" s="5"/>
      <c r="C2" s="961"/>
      <c r="D2" s="6"/>
      <c r="E2" s="6"/>
      <c r="F2" s="1003">
        <v>45028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4"/>
      <c r="C4" s="637" t="s">
        <v>38</v>
      </c>
      <c r="D4" s="699"/>
      <c r="E4" s="700"/>
      <c r="F4" s="962"/>
      <c r="G4" s="1001" t="s">
        <v>193</v>
      </c>
      <c r="H4" s="783" t="s">
        <v>21</v>
      </c>
      <c r="I4" s="783"/>
      <c r="J4" s="784"/>
      <c r="K4" s="701" t="s">
        <v>22</v>
      </c>
    </row>
    <row r="5" spans="1:11" s="16" customFormat="1" ht="28.5" customHeight="1" thickBot="1" x14ac:dyDescent="0.3">
      <c r="A5" s="139" t="s">
        <v>0</v>
      </c>
      <c r="B5" s="799"/>
      <c r="C5" s="102" t="s">
        <v>39</v>
      </c>
      <c r="D5" s="395" t="s">
        <v>40</v>
      </c>
      <c r="E5" s="102" t="s">
        <v>37</v>
      </c>
      <c r="F5" s="963" t="s">
        <v>25</v>
      </c>
      <c r="G5" s="1002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thickBot="1" x14ac:dyDescent="0.3">
      <c r="A6" s="103" t="s">
        <v>5</v>
      </c>
      <c r="B6" s="135"/>
      <c r="C6" s="557">
        <v>24</v>
      </c>
      <c r="D6" s="389" t="s">
        <v>18</v>
      </c>
      <c r="E6" s="644" t="s">
        <v>200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09">
        <v>175</v>
      </c>
    </row>
    <row r="7" spans="1:11" s="16" customFormat="1" ht="26.45" customHeight="1" x14ac:dyDescent="0.25">
      <c r="A7" s="103"/>
      <c r="B7" s="219"/>
      <c r="C7" s="144">
        <v>137</v>
      </c>
      <c r="D7" s="457" t="s">
        <v>18</v>
      </c>
      <c r="E7" s="460" t="s">
        <v>194</v>
      </c>
      <c r="F7" s="952">
        <v>150</v>
      </c>
      <c r="G7" s="135">
        <v>32.44</v>
      </c>
      <c r="H7" s="338">
        <v>1.8</v>
      </c>
      <c r="I7" s="46">
        <v>0</v>
      </c>
      <c r="J7" s="47">
        <v>17.2</v>
      </c>
      <c r="K7" s="270">
        <v>76</v>
      </c>
    </row>
    <row r="8" spans="1:11" s="33" customFormat="1" ht="39.75" customHeight="1" x14ac:dyDescent="0.25">
      <c r="A8" s="140"/>
      <c r="B8" s="131"/>
      <c r="C8" s="131">
        <v>197</v>
      </c>
      <c r="D8" s="558" t="s">
        <v>18</v>
      </c>
      <c r="E8" s="218" t="s">
        <v>176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1">
        <v>69</v>
      </c>
      <c r="D9" s="149" t="s">
        <v>61</v>
      </c>
      <c r="E9" s="281" t="s">
        <v>205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4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7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4">
        <v>52.4</v>
      </c>
    </row>
    <row r="12" spans="1:11" s="33" customFormat="1" ht="26.45" customHeight="1" x14ac:dyDescent="0.25">
      <c r="A12" s="140"/>
      <c r="B12" s="131"/>
      <c r="C12" s="570"/>
      <c r="D12" s="211"/>
      <c r="E12" s="155" t="s">
        <v>19</v>
      </c>
      <c r="F12" s="265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0">
        <f t="shared" si="0"/>
        <v>587.89</v>
      </c>
    </row>
    <row r="13" spans="1:11" s="33" customFormat="1" ht="26.45" customHeight="1" thickBot="1" x14ac:dyDescent="0.3">
      <c r="A13" s="140"/>
      <c r="B13" s="134"/>
      <c r="C13" s="264"/>
      <c r="D13" s="390"/>
      <c r="E13" s="156" t="s">
        <v>20</v>
      </c>
      <c r="F13" s="134"/>
      <c r="G13" s="134"/>
      <c r="H13" s="208"/>
      <c r="I13" s="151"/>
      <c r="J13" s="222"/>
      <c r="K13" s="871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7">
        <v>133</v>
      </c>
      <c r="D14" s="389" t="s">
        <v>18</v>
      </c>
      <c r="E14" s="644" t="s">
        <v>141</v>
      </c>
      <c r="F14" s="520">
        <v>60</v>
      </c>
      <c r="G14" s="520"/>
      <c r="H14" s="262">
        <v>1.24</v>
      </c>
      <c r="I14" s="36">
        <v>0.21</v>
      </c>
      <c r="J14" s="37">
        <v>6.12</v>
      </c>
      <c r="K14" s="312">
        <v>31.32</v>
      </c>
    </row>
    <row r="15" spans="1:11" s="16" customFormat="1" ht="26.45" customHeight="1" x14ac:dyDescent="0.25">
      <c r="A15" s="103"/>
      <c r="B15" s="130"/>
      <c r="C15" s="551">
        <v>35</v>
      </c>
      <c r="D15" s="205" t="s">
        <v>97</v>
      </c>
      <c r="E15" s="157" t="s">
        <v>94</v>
      </c>
      <c r="F15" s="227">
        <v>200</v>
      </c>
      <c r="G15" s="411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1">
        <v>148</v>
      </c>
      <c r="D16" s="149" t="s">
        <v>9</v>
      </c>
      <c r="E16" s="178" t="s">
        <v>135</v>
      </c>
      <c r="F16" s="227">
        <v>90</v>
      </c>
      <c r="G16" s="411"/>
      <c r="H16" s="271">
        <v>19.52</v>
      </c>
      <c r="I16" s="20">
        <v>10.17</v>
      </c>
      <c r="J16" s="43">
        <v>5.89</v>
      </c>
      <c r="K16" s="270">
        <v>193.12</v>
      </c>
    </row>
    <row r="17" spans="1:11" s="33" customFormat="1" ht="26.45" customHeight="1" x14ac:dyDescent="0.25">
      <c r="A17" s="104"/>
      <c r="B17" s="182" t="s">
        <v>73</v>
      </c>
      <c r="C17" s="490">
        <v>50</v>
      </c>
      <c r="D17" s="175" t="s">
        <v>63</v>
      </c>
      <c r="E17" s="501" t="s">
        <v>95</v>
      </c>
      <c r="F17" s="182">
        <v>150</v>
      </c>
      <c r="G17" s="521"/>
      <c r="H17" s="529">
        <v>3.28</v>
      </c>
      <c r="I17" s="502">
        <v>7.81</v>
      </c>
      <c r="J17" s="530">
        <v>21.57</v>
      </c>
      <c r="K17" s="531">
        <v>170.22</v>
      </c>
    </row>
    <row r="18" spans="1:11" s="33" customFormat="1" ht="26.45" customHeight="1" x14ac:dyDescent="0.25">
      <c r="A18" s="104"/>
      <c r="B18" s="183" t="s">
        <v>75</v>
      </c>
      <c r="C18" s="899">
        <v>51</v>
      </c>
      <c r="D18" s="900" t="s">
        <v>63</v>
      </c>
      <c r="E18" s="901" t="s">
        <v>152</v>
      </c>
      <c r="F18" s="902">
        <v>150</v>
      </c>
      <c r="G18" s="902"/>
      <c r="H18" s="903">
        <v>3.33</v>
      </c>
      <c r="I18" s="904">
        <v>3.81</v>
      </c>
      <c r="J18" s="905">
        <v>26.04</v>
      </c>
      <c r="K18" s="906">
        <v>151.12</v>
      </c>
    </row>
    <row r="19" spans="1:11" s="16" customFormat="1" ht="33.75" customHeight="1" x14ac:dyDescent="0.25">
      <c r="A19" s="105"/>
      <c r="B19" s="130"/>
      <c r="C19" s="551">
        <v>107</v>
      </c>
      <c r="D19" s="205" t="s">
        <v>17</v>
      </c>
      <c r="E19" s="157" t="s">
        <v>96</v>
      </c>
      <c r="F19" s="227">
        <v>200</v>
      </c>
      <c r="G19" s="411"/>
      <c r="H19" s="238">
        <v>0.6</v>
      </c>
      <c r="I19" s="15">
        <v>0.2</v>
      </c>
      <c r="J19" s="38">
        <v>23.6</v>
      </c>
      <c r="K19" s="256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5"/>
      <c r="H20" s="238">
        <v>1.52</v>
      </c>
      <c r="I20" s="15">
        <v>0.16</v>
      </c>
      <c r="J20" s="38">
        <v>9.84</v>
      </c>
      <c r="K20" s="256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1">
        <v>1.32</v>
      </c>
      <c r="I21" s="20">
        <v>0.24</v>
      </c>
      <c r="J21" s="21">
        <v>8.0399999999999991</v>
      </c>
      <c r="K21" s="442">
        <v>39.6</v>
      </c>
    </row>
    <row r="22" spans="1:11" s="33" customFormat="1" ht="26.45" customHeight="1" x14ac:dyDescent="0.25">
      <c r="A22" s="104"/>
      <c r="B22" s="182" t="s">
        <v>73</v>
      </c>
      <c r="C22" s="503"/>
      <c r="D22" s="729"/>
      <c r="E22" s="418" t="s">
        <v>19</v>
      </c>
      <c r="F22" s="425">
        <f>F14+F15+F16+F17+F19+F20+F21</f>
        <v>740</v>
      </c>
      <c r="G22" s="522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6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4"/>
      <c r="D23" s="728"/>
      <c r="E23" s="517" t="s">
        <v>19</v>
      </c>
      <c r="F23" s="288">
        <f>F14+F15+F16+F18+F19+F20+F21</f>
        <v>740</v>
      </c>
      <c r="G23" s="471"/>
      <c r="H23" s="302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2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3"/>
      <c r="D24" s="729"/>
      <c r="E24" s="463" t="s">
        <v>20</v>
      </c>
      <c r="F24" s="425"/>
      <c r="G24" s="522"/>
      <c r="H24" s="200"/>
      <c r="I24" s="22"/>
      <c r="J24" s="59"/>
      <c r="K24" s="532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5"/>
      <c r="D25" s="693"/>
      <c r="E25" s="428" t="s">
        <v>20</v>
      </c>
      <c r="F25" s="185"/>
      <c r="G25" s="519"/>
      <c r="H25" s="430"/>
      <c r="I25" s="431"/>
      <c r="J25" s="432"/>
      <c r="K25" s="433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B2" s="5"/>
      <c r="C2" s="960"/>
      <c r="D2" s="6"/>
      <c r="E2" s="6"/>
      <c r="F2" s="1005">
        <v>45029</v>
      </c>
      <c r="G2" s="1005"/>
      <c r="H2" s="1005"/>
      <c r="I2" s="1005"/>
      <c r="J2" s="1006"/>
      <c r="K2" s="1006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5" t="s">
        <v>38</v>
      </c>
      <c r="D4" s="231"/>
      <c r="E4" s="681"/>
      <c r="F4" s="635"/>
      <c r="G4" s="1012" t="s">
        <v>197</v>
      </c>
      <c r="H4" s="783" t="s">
        <v>21</v>
      </c>
      <c r="I4" s="783"/>
      <c r="J4" s="784"/>
      <c r="K4" s="735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6" t="s">
        <v>40</v>
      </c>
      <c r="E5" s="489" t="s">
        <v>37</v>
      </c>
      <c r="F5" s="124" t="s">
        <v>25</v>
      </c>
      <c r="G5" s="1013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1" s="16" customFormat="1" ht="26.45" customHeight="1" x14ac:dyDescent="0.25">
      <c r="A6" s="103" t="s">
        <v>5</v>
      </c>
      <c r="B6" s="153"/>
      <c r="C6" s="263">
        <v>1</v>
      </c>
      <c r="D6" s="128" t="s">
        <v>18</v>
      </c>
      <c r="E6" s="712" t="s">
        <v>11</v>
      </c>
      <c r="F6" s="409">
        <v>15</v>
      </c>
      <c r="G6" s="131">
        <v>13.13</v>
      </c>
      <c r="H6" s="340">
        <v>3.48</v>
      </c>
      <c r="I6" s="46">
        <v>4.43</v>
      </c>
      <c r="J6" s="47">
        <v>0</v>
      </c>
      <c r="K6" s="412">
        <v>54.6</v>
      </c>
    </row>
    <row r="7" spans="1:11" s="16" customFormat="1" ht="26.45" customHeight="1" x14ac:dyDescent="0.25">
      <c r="A7" s="103"/>
      <c r="B7" s="584" t="s">
        <v>73</v>
      </c>
      <c r="C7" s="164">
        <v>259</v>
      </c>
      <c r="D7" s="501" t="s">
        <v>9</v>
      </c>
      <c r="E7" s="363" t="s">
        <v>181</v>
      </c>
      <c r="F7" s="669">
        <v>105</v>
      </c>
      <c r="G7" s="536"/>
      <c r="H7" s="578">
        <v>12.38</v>
      </c>
      <c r="I7" s="415">
        <v>10.59</v>
      </c>
      <c r="J7" s="416">
        <v>16.84</v>
      </c>
      <c r="K7" s="417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206</v>
      </c>
      <c r="F8" s="165">
        <v>90</v>
      </c>
      <c r="G8" s="183">
        <v>39.200000000000003</v>
      </c>
      <c r="H8" s="578">
        <v>12.38</v>
      </c>
      <c r="I8" s="415">
        <v>10.59</v>
      </c>
      <c r="J8" s="416">
        <v>16.84</v>
      </c>
      <c r="K8" s="417">
        <v>167.46</v>
      </c>
    </row>
    <row r="9" spans="1:11" s="33" customFormat="1" ht="26.45" customHeight="1" x14ac:dyDescent="0.25">
      <c r="A9" s="140"/>
      <c r="B9" s="131"/>
      <c r="C9" s="263">
        <v>64</v>
      </c>
      <c r="D9" s="128" t="s">
        <v>48</v>
      </c>
      <c r="E9" s="364" t="s">
        <v>71</v>
      </c>
      <c r="F9" s="658">
        <v>150</v>
      </c>
      <c r="G9" s="227">
        <v>7.03</v>
      </c>
      <c r="H9" s="210">
        <v>6.76</v>
      </c>
      <c r="I9" s="76">
        <v>3.93</v>
      </c>
      <c r="J9" s="209">
        <v>41.29</v>
      </c>
      <c r="K9" s="379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207</v>
      </c>
      <c r="F10" s="278">
        <v>200</v>
      </c>
      <c r="G10" s="184">
        <v>4.04</v>
      </c>
      <c r="H10" s="17">
        <v>0.37</v>
      </c>
      <c r="I10" s="15">
        <v>0</v>
      </c>
      <c r="J10" s="38">
        <v>14.85</v>
      </c>
      <c r="K10" s="257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2">
        <v>58.75</v>
      </c>
    </row>
    <row r="12" spans="1:11" s="33" customFormat="1" ht="30" customHeight="1" x14ac:dyDescent="0.25">
      <c r="A12" s="140"/>
      <c r="B12" s="131"/>
      <c r="C12" s="263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2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8" t="s">
        <v>19</v>
      </c>
      <c r="F13" s="462">
        <f>F6+F7+F9+F10+F11+F12</f>
        <v>525</v>
      </c>
      <c r="G13" s="559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2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4"/>
      <c r="D14" s="540"/>
      <c r="E14" s="423" t="s">
        <v>19</v>
      </c>
      <c r="F14" s="472">
        <f>F6+F8+F9+F10+F11+F12</f>
        <v>510</v>
      </c>
      <c r="G14" s="559">
        <f>SUM(G6:G12)</f>
        <v>67.03</v>
      </c>
      <c r="H14" s="559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2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1"/>
      <c r="D15" s="537"/>
      <c r="E15" s="418" t="s">
        <v>20</v>
      </c>
      <c r="F15" s="426"/>
      <c r="G15" s="289"/>
      <c r="H15" s="50"/>
      <c r="I15" s="22"/>
      <c r="J15" s="59"/>
      <c r="K15" s="532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19"/>
      <c r="D16" s="172"/>
      <c r="E16" s="428" t="s">
        <v>20</v>
      </c>
      <c r="F16" s="166"/>
      <c r="G16" s="183"/>
      <c r="H16" s="582"/>
      <c r="I16" s="162"/>
      <c r="J16" s="163"/>
      <c r="K16" s="398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3" t="s">
        <v>18</v>
      </c>
      <c r="E17" s="579" t="s">
        <v>49</v>
      </c>
      <c r="F17" s="360">
        <v>150</v>
      </c>
      <c r="G17" s="184"/>
      <c r="H17" s="44">
        <v>0.6</v>
      </c>
      <c r="I17" s="34">
        <v>0.45</v>
      </c>
      <c r="J17" s="221">
        <v>15.45</v>
      </c>
      <c r="K17" s="312">
        <v>70.5</v>
      </c>
    </row>
    <row r="18" spans="1:11" s="16" customFormat="1" ht="26.45" customHeight="1" x14ac:dyDescent="0.25">
      <c r="A18" s="103"/>
      <c r="B18" s="182" t="s">
        <v>73</v>
      </c>
      <c r="C18" s="490">
        <v>330</v>
      </c>
      <c r="D18" s="159" t="s">
        <v>188</v>
      </c>
      <c r="E18" s="535" t="s">
        <v>189</v>
      </c>
      <c r="F18" s="624">
        <v>210</v>
      </c>
      <c r="G18" s="536"/>
      <c r="H18" s="578">
        <v>10.47</v>
      </c>
      <c r="I18" s="415">
        <v>12.98</v>
      </c>
      <c r="J18" s="416">
        <v>19.149999999999999</v>
      </c>
      <c r="K18" s="417">
        <v>236.13</v>
      </c>
    </row>
    <row r="19" spans="1:11" s="16" customFormat="1" ht="26.45" customHeight="1" x14ac:dyDescent="0.25">
      <c r="A19" s="103"/>
      <c r="B19" s="183" t="s">
        <v>75</v>
      </c>
      <c r="C19" s="573">
        <v>37</v>
      </c>
      <c r="D19" s="506" t="s">
        <v>8</v>
      </c>
      <c r="E19" s="297" t="s">
        <v>106</v>
      </c>
      <c r="F19" s="543">
        <v>200</v>
      </c>
      <c r="G19" s="534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8" t="s">
        <v>9</v>
      </c>
      <c r="E20" s="705" t="s">
        <v>90</v>
      </c>
      <c r="F20" s="737">
        <v>90</v>
      </c>
      <c r="G20" s="629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0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8" t="s">
        <v>17</v>
      </c>
      <c r="E22" s="628" t="s">
        <v>68</v>
      </c>
      <c r="F22" s="737">
        <v>200</v>
      </c>
      <c r="G22" s="629"/>
      <c r="H22" s="17">
        <v>0.64</v>
      </c>
      <c r="I22" s="15">
        <v>0.25</v>
      </c>
      <c r="J22" s="38">
        <v>16.059999999999999</v>
      </c>
      <c r="K22" s="256">
        <v>79.849999999999994</v>
      </c>
    </row>
    <row r="23" spans="1:11" s="16" customFormat="1" ht="26.45" customHeight="1" x14ac:dyDescent="0.25">
      <c r="A23" s="105"/>
      <c r="B23" s="131"/>
      <c r="C23" s="379">
        <v>119</v>
      </c>
      <c r="D23" s="128" t="s">
        <v>54</v>
      </c>
      <c r="E23" s="211" t="s">
        <v>54</v>
      </c>
      <c r="F23" s="595">
        <v>20</v>
      </c>
      <c r="G23" s="184"/>
      <c r="H23" s="17">
        <v>1.52</v>
      </c>
      <c r="I23" s="15">
        <v>0.16</v>
      </c>
      <c r="J23" s="38">
        <v>9.84</v>
      </c>
      <c r="K23" s="256">
        <v>47</v>
      </c>
    </row>
    <row r="24" spans="1:11" s="16" customFormat="1" ht="26.45" customHeight="1" x14ac:dyDescent="0.25">
      <c r="A24" s="105"/>
      <c r="B24" s="131"/>
      <c r="C24" s="379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2">
        <v>39.6</v>
      </c>
    </row>
    <row r="25" spans="1:11" s="33" customFormat="1" ht="26.45" customHeight="1" x14ac:dyDescent="0.25">
      <c r="A25" s="104"/>
      <c r="B25" s="182" t="s">
        <v>73</v>
      </c>
      <c r="C25" s="491"/>
      <c r="D25" s="537"/>
      <c r="E25" s="538" t="s">
        <v>19</v>
      </c>
      <c r="F25" s="522">
        <f>F17+F18+F20+F21+F22+F23+F24</f>
        <v>840</v>
      </c>
      <c r="G25" s="289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6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4"/>
      <c r="D26" s="540"/>
      <c r="E26" s="541" t="s">
        <v>19</v>
      </c>
      <c r="F26" s="471">
        <f>F17+F19+F20+F21+F22+F23+F24</f>
        <v>830</v>
      </c>
      <c r="G26" s="287"/>
      <c r="H26" s="559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2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1"/>
      <c r="D27" s="537"/>
      <c r="E27" s="539" t="s">
        <v>20</v>
      </c>
      <c r="F27" s="522"/>
      <c r="G27" s="289"/>
      <c r="H27" s="50"/>
      <c r="I27" s="22"/>
      <c r="J27" s="59"/>
      <c r="K27" s="497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2" t="s">
        <v>20</v>
      </c>
      <c r="F28" s="519"/>
      <c r="G28" s="185"/>
      <c r="H28" s="485"/>
      <c r="I28" s="431"/>
      <c r="J28" s="432"/>
      <c r="K28" s="547">
        <f>K26/23.5</f>
        <v>33.408510638297876</v>
      </c>
    </row>
    <row r="29" spans="1:11" ht="15.75" x14ac:dyDescent="0.25">
      <c r="A29" s="9"/>
      <c r="B29" s="811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0" t="s">
        <v>65</v>
      </c>
      <c r="B31" s="821"/>
      <c r="C31" s="631"/>
      <c r="D31" s="632"/>
    </row>
    <row r="32" spans="1:11" x14ac:dyDescent="0.25">
      <c r="A32" s="633" t="s">
        <v>66</v>
      </c>
      <c r="B32" s="818"/>
      <c r="C32" s="634"/>
      <c r="D32" s="634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B2" s="5"/>
      <c r="C2" s="958"/>
      <c r="D2" s="6"/>
      <c r="E2" s="6"/>
      <c r="F2" s="1005">
        <v>45030</v>
      </c>
      <c r="G2" s="1005"/>
      <c r="H2" s="1005"/>
      <c r="I2" s="1006"/>
      <c r="J2" s="1006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1001" t="s">
        <v>193</v>
      </c>
      <c r="H4" s="791" t="s">
        <v>21</v>
      </c>
      <c r="I4" s="792"/>
      <c r="J4" s="793"/>
      <c r="K4" s="642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1002"/>
      <c r="H5" s="795" t="s">
        <v>26</v>
      </c>
      <c r="I5" s="482" t="s">
        <v>27</v>
      </c>
      <c r="J5" s="796" t="s">
        <v>28</v>
      </c>
      <c r="K5" s="738" t="s">
        <v>29</v>
      </c>
    </row>
    <row r="6" spans="1:11" s="16" customFormat="1" ht="23.25" customHeight="1" x14ac:dyDescent="0.25">
      <c r="A6" s="555"/>
      <c r="B6" s="773"/>
      <c r="C6" s="557">
        <v>25</v>
      </c>
      <c r="D6" s="644" t="s">
        <v>18</v>
      </c>
      <c r="E6" s="342" t="s">
        <v>116</v>
      </c>
      <c r="F6" s="360">
        <v>150</v>
      </c>
      <c r="G6" s="360">
        <v>16.27</v>
      </c>
      <c r="H6" s="262">
        <v>0.6</v>
      </c>
      <c r="I6" s="36">
        <v>0.45</v>
      </c>
      <c r="J6" s="39">
        <v>15.45</v>
      </c>
      <c r="K6" s="475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89" t="s">
        <v>61</v>
      </c>
      <c r="E7" s="628" t="s">
        <v>196</v>
      </c>
      <c r="F7" s="629">
        <v>240</v>
      </c>
      <c r="G7" s="737">
        <v>45.84</v>
      </c>
      <c r="H7" s="238">
        <v>20.149999999999999</v>
      </c>
      <c r="I7" s="15">
        <v>19.079999999999998</v>
      </c>
      <c r="J7" s="38">
        <v>24.59</v>
      </c>
      <c r="K7" s="256">
        <v>350.62</v>
      </c>
    </row>
    <row r="8" spans="1:11" s="33" customFormat="1" ht="26.45" customHeight="1" x14ac:dyDescent="0.25">
      <c r="A8" s="140"/>
      <c r="B8" s="131"/>
      <c r="C8" s="551">
        <v>159</v>
      </c>
      <c r="D8" s="558" t="s">
        <v>45</v>
      </c>
      <c r="E8" s="218" t="s">
        <v>131</v>
      </c>
      <c r="F8" s="872">
        <v>200</v>
      </c>
      <c r="G8" s="278">
        <v>9.0299999999999994</v>
      </c>
      <c r="H8" s="238">
        <v>0</v>
      </c>
      <c r="I8" s="15">
        <v>0</v>
      </c>
      <c r="J8" s="18">
        <v>17.88</v>
      </c>
      <c r="K8" s="614">
        <v>69.66</v>
      </c>
    </row>
    <row r="9" spans="1:11" s="33" customFormat="1" ht="26.45" customHeight="1" x14ac:dyDescent="0.25">
      <c r="A9" s="140"/>
      <c r="B9" s="131"/>
      <c r="C9" s="144">
        <v>120</v>
      </c>
      <c r="D9" s="558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5">
        <v>39.6</v>
      </c>
    </row>
    <row r="10" spans="1:11" s="33" customFormat="1" ht="26.45" customHeight="1" x14ac:dyDescent="0.25">
      <c r="A10" s="140"/>
      <c r="B10" s="131"/>
      <c r="C10" s="570">
        <v>119</v>
      </c>
      <c r="D10" s="128" t="s">
        <v>54</v>
      </c>
      <c r="E10" s="211" t="s">
        <v>54</v>
      </c>
      <c r="F10" s="184">
        <v>20</v>
      </c>
      <c r="G10" s="595">
        <v>1.88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6.45" customHeight="1" x14ac:dyDescent="0.25">
      <c r="A11" s="140"/>
      <c r="B11" s="131"/>
      <c r="C11" s="551"/>
      <c r="D11" s="566"/>
      <c r="E11" s="155" t="s">
        <v>19</v>
      </c>
      <c r="F11" s="569">
        <f>F6+F7+F8+F9+F10</f>
        <v>630</v>
      </c>
      <c r="G11" s="271">
        <f>G6+G7+G8+G9+G10</f>
        <v>74.429999999999993</v>
      </c>
      <c r="H11" s="271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3">
        <f t="shared" si="0"/>
        <v>577.38</v>
      </c>
    </row>
    <row r="12" spans="1:11" s="33" customFormat="1" ht="26.45" customHeight="1" thickBot="1" x14ac:dyDescent="0.3">
      <c r="A12" s="140"/>
      <c r="B12" s="136"/>
      <c r="C12" s="264"/>
      <c r="D12" s="874"/>
      <c r="E12" s="461" t="s">
        <v>20</v>
      </c>
      <c r="F12" s="264"/>
      <c r="G12" s="207"/>
      <c r="H12" s="245"/>
      <c r="I12" s="151"/>
      <c r="J12" s="222"/>
      <c r="K12" s="871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7" t="s">
        <v>18</v>
      </c>
      <c r="E13" s="800" t="s">
        <v>139</v>
      </c>
      <c r="F13" s="688">
        <v>60</v>
      </c>
      <c r="G13" s="688"/>
      <c r="H13" s="262">
        <v>0.48</v>
      </c>
      <c r="I13" s="36">
        <v>0.6</v>
      </c>
      <c r="J13" s="37">
        <v>1.56</v>
      </c>
      <c r="K13" s="312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8" t="s">
        <v>8</v>
      </c>
      <c r="E14" s="628" t="s">
        <v>77</v>
      </c>
      <c r="F14" s="629">
        <v>200</v>
      </c>
      <c r="G14" s="737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1">
        <v>194</v>
      </c>
      <c r="D15" s="501" t="s">
        <v>9</v>
      </c>
      <c r="E15" s="535" t="s">
        <v>100</v>
      </c>
      <c r="F15" s="536">
        <v>90</v>
      </c>
      <c r="G15" s="624"/>
      <c r="H15" s="248">
        <v>16.690000000000001</v>
      </c>
      <c r="I15" s="51">
        <v>13.86</v>
      </c>
      <c r="J15" s="69">
        <v>10.69</v>
      </c>
      <c r="K15" s="332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4" t="s">
        <v>9</v>
      </c>
      <c r="E16" s="533" t="s">
        <v>143</v>
      </c>
      <c r="F16" s="543">
        <v>90</v>
      </c>
      <c r="G16" s="543"/>
      <c r="H16" s="407">
        <v>20.45</v>
      </c>
      <c r="I16" s="75">
        <v>19.920000000000002</v>
      </c>
      <c r="J16" s="408">
        <v>1.59</v>
      </c>
      <c r="K16" s="508">
        <v>269.25</v>
      </c>
    </row>
    <row r="17" spans="1:11" s="33" customFormat="1" ht="26.45" customHeight="1" x14ac:dyDescent="0.25">
      <c r="A17" s="104"/>
      <c r="B17" s="182"/>
      <c r="C17" s="490">
        <v>52</v>
      </c>
      <c r="D17" s="662" t="s">
        <v>63</v>
      </c>
      <c r="E17" s="363" t="s">
        <v>136</v>
      </c>
      <c r="F17" s="490">
        <v>150</v>
      </c>
      <c r="G17" s="164"/>
      <c r="H17" s="414">
        <v>3.31</v>
      </c>
      <c r="I17" s="415">
        <v>5.56</v>
      </c>
      <c r="J17" s="416">
        <v>25.99</v>
      </c>
      <c r="K17" s="417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7" t="s">
        <v>152</v>
      </c>
      <c r="F18" s="670">
        <v>150</v>
      </c>
      <c r="G18" s="670"/>
      <c r="H18" s="407">
        <v>3.33</v>
      </c>
      <c r="I18" s="75">
        <v>3.81</v>
      </c>
      <c r="J18" s="408">
        <v>26.04</v>
      </c>
      <c r="K18" s="508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8">
        <v>200</v>
      </c>
      <c r="G19" s="278"/>
      <c r="H19" s="238">
        <v>0</v>
      </c>
      <c r="I19" s="15">
        <v>0</v>
      </c>
      <c r="J19" s="38">
        <v>7.27</v>
      </c>
      <c r="K19" s="256">
        <v>28.73</v>
      </c>
    </row>
    <row r="20" spans="1:11" s="16" customFormat="1" ht="26.45" customHeight="1" x14ac:dyDescent="0.25">
      <c r="A20" s="105"/>
      <c r="B20" s="131"/>
      <c r="C20" s="393">
        <v>119</v>
      </c>
      <c r="D20" s="149" t="s">
        <v>13</v>
      </c>
      <c r="E20" s="211" t="s">
        <v>54</v>
      </c>
      <c r="F20" s="131">
        <v>45</v>
      </c>
      <c r="G20" s="168"/>
      <c r="H20" s="271">
        <v>3.42</v>
      </c>
      <c r="I20" s="20">
        <v>0.36</v>
      </c>
      <c r="J20" s="43">
        <v>22.14</v>
      </c>
      <c r="K20" s="270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6">
        <v>49.5</v>
      </c>
    </row>
    <row r="22" spans="1:11" s="33" customFormat="1" ht="26.45" customHeight="1" x14ac:dyDescent="0.25">
      <c r="A22" s="104"/>
      <c r="B22" s="182" t="s">
        <v>73</v>
      </c>
      <c r="C22" s="498"/>
      <c r="D22" s="544"/>
      <c r="E22" s="538" t="s">
        <v>19</v>
      </c>
      <c r="F22" s="425">
        <f>F13+F14+F15+F17+F19+F20+F21</f>
        <v>770</v>
      </c>
      <c r="G22" s="522"/>
      <c r="H22" s="419">
        <f t="shared" ref="H22:K22" si="1">H13+H14+H15+H17+H19+H20+H21</f>
        <v>31.29</v>
      </c>
      <c r="I22" s="420">
        <f t="shared" si="1"/>
        <v>29.459999999999997</v>
      </c>
      <c r="J22" s="421">
        <f t="shared" si="1"/>
        <v>86.44</v>
      </c>
      <c r="K22" s="462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6"/>
      <c r="D23" s="545"/>
      <c r="E23" s="541" t="s">
        <v>19</v>
      </c>
      <c r="F23" s="288">
        <f>F13+F14+F16+F18+F19+F20+F21</f>
        <v>770</v>
      </c>
      <c r="G23" s="471"/>
      <c r="H23" s="896">
        <f t="shared" ref="H23:K23" si="2">H13+H14+H16+H18+H19+H20+H21</f>
        <v>35.07</v>
      </c>
      <c r="I23" s="897">
        <f t="shared" si="2"/>
        <v>33.769999999999996</v>
      </c>
      <c r="J23" s="895">
        <f t="shared" si="2"/>
        <v>77.39</v>
      </c>
      <c r="K23" s="451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498"/>
      <c r="D24" s="544"/>
      <c r="E24" s="539" t="s">
        <v>20</v>
      </c>
      <c r="F24" s="235"/>
      <c r="G24" s="498"/>
      <c r="H24" s="200"/>
      <c r="I24" s="22"/>
      <c r="J24" s="59"/>
      <c r="K24" s="497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19"/>
      <c r="D25" s="546"/>
      <c r="E25" s="542" t="s">
        <v>20</v>
      </c>
      <c r="F25" s="185"/>
      <c r="G25" s="519"/>
      <c r="H25" s="430"/>
      <c r="I25" s="431"/>
      <c r="J25" s="432"/>
      <c r="K25" s="547">
        <f>K23/23.5</f>
        <v>31.948510638297872</v>
      </c>
    </row>
    <row r="26" spans="1:11" ht="15.75" x14ac:dyDescent="0.25">
      <c r="A26" s="9"/>
      <c r="B26" s="811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0" t="s">
        <v>65</v>
      </c>
      <c r="B29" s="821"/>
      <c r="C29" s="631"/>
      <c r="D29" s="632"/>
    </row>
    <row r="30" spans="1:11" x14ac:dyDescent="0.25">
      <c r="A30" s="633" t="s">
        <v>66</v>
      </c>
      <c r="B30" s="818"/>
      <c r="C30" s="634"/>
      <c r="D30" s="634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192</v>
      </c>
      <c r="C3" s="964"/>
      <c r="D3" s="6"/>
      <c r="E3" s="6"/>
      <c r="F3" s="1003">
        <v>45033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435"/>
      <c r="C4" s="636" t="s">
        <v>38</v>
      </c>
      <c r="D4" s="251"/>
      <c r="E4" s="681"/>
      <c r="F4" s="965"/>
      <c r="G4" s="1001" t="s">
        <v>193</v>
      </c>
      <c r="H4" s="971" t="s">
        <v>21</v>
      </c>
      <c r="I4" s="792"/>
      <c r="J4" s="793"/>
      <c r="K4" s="642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124" t="s">
        <v>25</v>
      </c>
      <c r="G5" s="1002"/>
      <c r="H5" s="966" t="s">
        <v>26</v>
      </c>
      <c r="I5" s="482" t="s">
        <v>27</v>
      </c>
      <c r="J5" s="758" t="s">
        <v>28</v>
      </c>
      <c r="K5" s="643" t="s">
        <v>29</v>
      </c>
    </row>
    <row r="6" spans="1:11" s="16" customFormat="1" ht="39" customHeight="1" x14ac:dyDescent="0.25">
      <c r="A6" s="103" t="s">
        <v>5</v>
      </c>
      <c r="B6" s="153"/>
      <c r="C6" s="392">
        <v>166</v>
      </c>
      <c r="D6" s="712" t="s">
        <v>82</v>
      </c>
      <c r="E6" s="465" t="s">
        <v>208</v>
      </c>
      <c r="F6" s="955">
        <v>50</v>
      </c>
      <c r="G6" s="153">
        <v>12</v>
      </c>
      <c r="H6" s="972">
        <v>2.9</v>
      </c>
      <c r="I6" s="377">
        <v>3.99</v>
      </c>
      <c r="J6" s="447">
        <v>18.989999999999998</v>
      </c>
      <c r="K6" s="756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1" t="s">
        <v>148</v>
      </c>
      <c r="F7" s="411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68" t="s">
        <v>62</v>
      </c>
      <c r="E8" s="849" t="s">
        <v>92</v>
      </c>
      <c r="F8" s="97">
        <v>200</v>
      </c>
      <c r="G8" s="132">
        <v>13.92</v>
      </c>
      <c r="H8" s="597">
        <v>3.28</v>
      </c>
      <c r="I8" s="598">
        <v>2.56</v>
      </c>
      <c r="J8" s="969">
        <v>11.81</v>
      </c>
      <c r="K8" s="970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8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161</v>
      </c>
      <c r="D10" s="128" t="s">
        <v>17</v>
      </c>
      <c r="E10" s="205" t="s">
        <v>177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7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4"/>
      <c r="G12" s="367"/>
      <c r="H12" s="154"/>
      <c r="I12" s="48"/>
      <c r="J12" s="115"/>
      <c r="K12" s="368">
        <f>K11/23.5</f>
        <v>29.555319148936167</v>
      </c>
    </row>
    <row r="13" spans="1:11" s="16" customFormat="1" ht="26.45" customHeight="1" x14ac:dyDescent="0.25">
      <c r="A13" s="103" t="s">
        <v>6</v>
      </c>
      <c r="B13" s="272"/>
      <c r="C13" s="135">
        <v>25</v>
      </c>
      <c r="D13" s="644" t="s">
        <v>18</v>
      </c>
      <c r="E13" s="342" t="s">
        <v>49</v>
      </c>
      <c r="F13" s="360">
        <v>150</v>
      </c>
      <c r="G13" s="360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8" t="s">
        <v>8</v>
      </c>
      <c r="E14" s="281" t="s">
        <v>52</v>
      </c>
      <c r="F14" s="629">
        <v>200</v>
      </c>
      <c r="G14" s="737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3">
        <v>177</v>
      </c>
      <c r="D15" s="148" t="s">
        <v>9</v>
      </c>
      <c r="E15" s="174" t="s">
        <v>160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5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5">
        <v>119</v>
      </c>
      <c r="D18" s="148" t="s">
        <v>13</v>
      </c>
      <c r="E18" s="179" t="s">
        <v>54</v>
      </c>
      <c r="F18" s="184">
        <v>20</v>
      </c>
      <c r="G18" s="595"/>
      <c r="H18" s="238">
        <v>1.52</v>
      </c>
      <c r="I18" s="15">
        <v>0.16</v>
      </c>
      <c r="J18" s="38">
        <v>9.84</v>
      </c>
      <c r="K18" s="256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1">
        <v>1.32</v>
      </c>
      <c r="I19" s="20">
        <v>0.24</v>
      </c>
      <c r="J19" s="21">
        <v>8.0399999999999991</v>
      </c>
      <c r="K19" s="442">
        <v>39.6</v>
      </c>
    </row>
    <row r="20" spans="1:11" s="33" customFormat="1" ht="26.45" customHeight="1" x14ac:dyDescent="0.25">
      <c r="A20" s="104"/>
      <c r="B20" s="160"/>
      <c r="C20" s="170"/>
      <c r="D20" s="388"/>
      <c r="E20" s="180" t="s">
        <v>19</v>
      </c>
      <c r="F20" s="195">
        <f>SUM(F13:F19)</f>
        <v>830</v>
      </c>
      <c r="G20" s="953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6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6"/>
      <c r="E21" s="181" t="s">
        <v>20</v>
      </c>
      <c r="F21" s="134"/>
      <c r="G21" s="197"/>
      <c r="H21" s="203"/>
      <c r="I21" s="48"/>
      <c r="J21" s="115"/>
      <c r="K21" s="468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192</v>
      </c>
      <c r="B2" s="5"/>
      <c r="C2" s="967"/>
      <c r="D2" s="6"/>
      <c r="E2" s="6"/>
      <c r="F2" s="1003">
        <v>45034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B3" s="833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1007" t="s">
        <v>193</v>
      </c>
      <c r="H4" s="782" t="s">
        <v>21</v>
      </c>
      <c r="I4" s="783"/>
      <c r="J4" s="784"/>
      <c r="K4" s="735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1014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58" t="s">
        <v>18</v>
      </c>
      <c r="E6" s="389" t="s">
        <v>11</v>
      </c>
      <c r="F6" s="126">
        <v>15</v>
      </c>
      <c r="G6" s="135">
        <v>8.7899999999999991</v>
      </c>
      <c r="H6" s="262">
        <v>3.48</v>
      </c>
      <c r="I6" s="36">
        <v>4.43</v>
      </c>
      <c r="J6" s="37">
        <v>0</v>
      </c>
      <c r="K6" s="257">
        <v>54.6</v>
      </c>
    </row>
    <row r="7" spans="1:12" s="33" customFormat="1" ht="26.45" customHeight="1" x14ac:dyDescent="0.25">
      <c r="A7" s="140"/>
      <c r="B7" s="886" t="s">
        <v>73</v>
      </c>
      <c r="C7" s="164">
        <v>90</v>
      </c>
      <c r="D7" s="662" t="s">
        <v>9</v>
      </c>
      <c r="E7" s="363" t="s">
        <v>127</v>
      </c>
      <c r="F7" s="164">
        <v>90</v>
      </c>
      <c r="G7" s="182">
        <v>37.76</v>
      </c>
      <c r="H7" s="301">
        <v>15.51</v>
      </c>
      <c r="I7" s="57">
        <v>15.07</v>
      </c>
      <c r="J7" s="58">
        <v>8.44</v>
      </c>
      <c r="K7" s="443">
        <v>232.47</v>
      </c>
    </row>
    <row r="8" spans="1:12" s="33" customFormat="1" ht="26.45" customHeight="1" x14ac:dyDescent="0.25">
      <c r="A8" s="140"/>
      <c r="B8" s="887" t="s">
        <v>128</v>
      </c>
      <c r="C8" s="165">
        <v>126</v>
      </c>
      <c r="D8" s="660" t="s">
        <v>9</v>
      </c>
      <c r="E8" s="297" t="s">
        <v>157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7">
        <v>256</v>
      </c>
    </row>
    <row r="9" spans="1:12" s="33" customFormat="1" ht="26.45" customHeight="1" x14ac:dyDescent="0.25">
      <c r="A9" s="140"/>
      <c r="B9" s="160"/>
      <c r="C9" s="551">
        <v>89</v>
      </c>
      <c r="D9" s="566" t="s">
        <v>63</v>
      </c>
      <c r="E9" s="157" t="s">
        <v>136</v>
      </c>
      <c r="F9" s="658">
        <v>150</v>
      </c>
      <c r="G9" s="227">
        <v>11.61</v>
      </c>
      <c r="H9" s="271">
        <v>3.31</v>
      </c>
      <c r="I9" s="20">
        <v>5.56</v>
      </c>
      <c r="J9" s="43">
        <v>25.99</v>
      </c>
      <c r="K9" s="270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191</v>
      </c>
      <c r="F10" s="595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7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58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7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58" t="s">
        <v>14</v>
      </c>
      <c r="E12" s="148" t="s">
        <v>46</v>
      </c>
      <c r="F12" s="126">
        <v>20</v>
      </c>
      <c r="G12" s="974">
        <v>1.64</v>
      </c>
      <c r="H12" s="907">
        <v>1.32</v>
      </c>
      <c r="I12" s="908">
        <v>0.24</v>
      </c>
      <c r="J12" s="909">
        <v>8.0399999999999991</v>
      </c>
      <c r="K12" s="910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2"/>
      <c r="E13" s="418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87" t="s">
        <v>128</v>
      </c>
      <c r="C14" s="165"/>
      <c r="D14" s="494"/>
      <c r="E14" s="423" t="s">
        <v>19</v>
      </c>
      <c r="F14" s="451">
        <f>F6+F8+F9+F10+F11+F12</f>
        <v>500</v>
      </c>
      <c r="G14" s="287"/>
      <c r="H14" s="896">
        <f t="shared" ref="H14:K14" si="1">H6+H8+H9+H10+H11+H12</f>
        <v>28.499999999999996</v>
      </c>
      <c r="I14" s="897">
        <f t="shared" si="1"/>
        <v>28.969999999999995</v>
      </c>
      <c r="J14" s="895">
        <f t="shared" si="1"/>
        <v>69.859999999999985</v>
      </c>
      <c r="K14" s="451">
        <f t="shared" si="1"/>
        <v>656.32</v>
      </c>
    </row>
    <row r="15" spans="1:12" s="33" customFormat="1" ht="26.45" customHeight="1" x14ac:dyDescent="0.25">
      <c r="A15" s="140"/>
      <c r="B15" s="886" t="s">
        <v>73</v>
      </c>
      <c r="C15" s="491"/>
      <c r="D15" s="492"/>
      <c r="E15" s="418" t="s">
        <v>20</v>
      </c>
      <c r="F15" s="426"/>
      <c r="G15" s="425"/>
      <c r="H15" s="200"/>
      <c r="I15" s="22"/>
      <c r="J15" s="59"/>
      <c r="K15" s="911">
        <f>K13/23.5</f>
        <v>26.927234042553192</v>
      </c>
    </row>
    <row r="16" spans="1:12" s="33" customFormat="1" ht="26.45" customHeight="1" thickBot="1" x14ac:dyDescent="0.3">
      <c r="A16" s="141"/>
      <c r="B16" s="893" t="s">
        <v>128</v>
      </c>
      <c r="C16" s="166"/>
      <c r="D16" s="495"/>
      <c r="E16" s="428" t="s">
        <v>20</v>
      </c>
      <c r="F16" s="166"/>
      <c r="G16" s="975"/>
      <c r="H16" s="912"/>
      <c r="I16" s="913"/>
      <c r="J16" s="914"/>
      <c r="K16" s="915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2">
        <v>29</v>
      </c>
      <c r="D17" s="686" t="s">
        <v>18</v>
      </c>
      <c r="E17" s="687" t="s">
        <v>175</v>
      </c>
      <c r="F17" s="708">
        <v>60</v>
      </c>
      <c r="G17" s="688"/>
      <c r="H17" s="282">
        <v>0.66</v>
      </c>
      <c r="I17" s="85">
        <v>0.12</v>
      </c>
      <c r="J17" s="86">
        <v>2.2799999999999998</v>
      </c>
      <c r="K17" s="507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49" t="s">
        <v>8</v>
      </c>
      <c r="E18" s="850" t="s">
        <v>185</v>
      </c>
      <c r="F18" s="629">
        <v>222</v>
      </c>
      <c r="G18" s="737"/>
      <c r="H18" s="326">
        <v>6.01</v>
      </c>
      <c r="I18" s="29">
        <v>4.38</v>
      </c>
      <c r="J18" s="84">
        <v>7.73</v>
      </c>
      <c r="K18" s="885">
        <v>93.68</v>
      </c>
    </row>
    <row r="19" spans="1:11" s="33" customFormat="1" ht="26.45" customHeight="1" x14ac:dyDescent="0.25">
      <c r="A19" s="104"/>
      <c r="B19" s="886" t="s">
        <v>73</v>
      </c>
      <c r="C19" s="164" t="s">
        <v>169</v>
      </c>
      <c r="D19" s="159" t="s">
        <v>9</v>
      </c>
      <c r="E19" s="535" t="s">
        <v>168</v>
      </c>
      <c r="F19" s="536">
        <v>210</v>
      </c>
      <c r="G19" s="624"/>
      <c r="H19" s="414">
        <v>16.97</v>
      </c>
      <c r="I19" s="415">
        <v>25.42</v>
      </c>
      <c r="J19" s="416">
        <v>31.1</v>
      </c>
      <c r="K19" s="417">
        <v>422.09</v>
      </c>
    </row>
    <row r="20" spans="1:11" s="33" customFormat="1" ht="26.45" customHeight="1" x14ac:dyDescent="0.25">
      <c r="A20" s="104"/>
      <c r="B20" s="887" t="s">
        <v>128</v>
      </c>
      <c r="C20" s="573">
        <v>89</v>
      </c>
      <c r="D20" s="444" t="s">
        <v>9</v>
      </c>
      <c r="E20" s="677" t="s">
        <v>90</v>
      </c>
      <c r="F20" s="534">
        <v>90</v>
      </c>
      <c r="G20" s="543"/>
      <c r="H20" s="335">
        <v>18.13</v>
      </c>
      <c r="I20" s="53">
        <v>17.05</v>
      </c>
      <c r="J20" s="70">
        <v>3.69</v>
      </c>
      <c r="K20" s="333">
        <v>240.96</v>
      </c>
    </row>
    <row r="21" spans="1:11" s="33" customFormat="1" ht="26.45" customHeight="1" x14ac:dyDescent="0.25">
      <c r="A21" s="104"/>
      <c r="B21" s="887" t="s">
        <v>128</v>
      </c>
      <c r="C21" s="573">
        <v>210</v>
      </c>
      <c r="D21" s="444" t="s">
        <v>63</v>
      </c>
      <c r="E21" s="444" t="s">
        <v>69</v>
      </c>
      <c r="F21" s="183">
        <v>150</v>
      </c>
      <c r="G21" s="186"/>
      <c r="H21" s="335">
        <v>15.82</v>
      </c>
      <c r="I21" s="53">
        <v>4.22</v>
      </c>
      <c r="J21" s="70">
        <v>32.01</v>
      </c>
      <c r="K21" s="333">
        <v>226.19</v>
      </c>
    </row>
    <row r="22" spans="1:11" s="16" customFormat="1" ht="33.75" customHeight="1" x14ac:dyDescent="0.25">
      <c r="A22" s="105"/>
      <c r="B22" s="132"/>
      <c r="C22" s="393">
        <v>216</v>
      </c>
      <c r="D22" s="148" t="s">
        <v>17</v>
      </c>
      <c r="E22" s="618" t="s">
        <v>130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1">
        <v>2.2799999999999998</v>
      </c>
      <c r="I23" s="20">
        <v>0.24</v>
      </c>
      <c r="J23" s="43">
        <v>14.76</v>
      </c>
      <c r="K23" s="412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6">
        <v>59.4</v>
      </c>
    </row>
    <row r="25" spans="1:11" s="16" customFormat="1" ht="26.45" customHeight="1" x14ac:dyDescent="0.25">
      <c r="A25" s="105"/>
      <c r="B25" s="182" t="s">
        <v>73</v>
      </c>
      <c r="C25" s="491"/>
      <c r="D25" s="544"/>
      <c r="E25" s="888" t="s">
        <v>19</v>
      </c>
      <c r="F25" s="498">
        <f>F17+F18+F19+F22+F23+F24</f>
        <v>752</v>
      </c>
      <c r="G25" s="498"/>
      <c r="H25" s="301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89">
        <f t="shared" si="2"/>
        <v>711.36999999999989</v>
      </c>
    </row>
    <row r="26" spans="1:11" s="16" customFormat="1" ht="26.45" customHeight="1" x14ac:dyDescent="0.25">
      <c r="A26" s="105"/>
      <c r="B26" s="887" t="s">
        <v>128</v>
      </c>
      <c r="C26" s="504"/>
      <c r="D26" s="545"/>
      <c r="E26" s="890" t="s">
        <v>19</v>
      </c>
      <c r="F26" s="516">
        <f>F17+F18+F20+F21+F22+F23+F24</f>
        <v>782</v>
      </c>
      <c r="G26" s="516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1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1"/>
      <c r="D27" s="544"/>
      <c r="E27" s="888" t="s">
        <v>20</v>
      </c>
      <c r="F27" s="425"/>
      <c r="G27" s="522"/>
      <c r="H27" s="200"/>
      <c r="I27" s="22"/>
      <c r="J27" s="59"/>
      <c r="K27" s="892">
        <f>K25/23.5</f>
        <v>30.271063829787231</v>
      </c>
    </row>
    <row r="28" spans="1:11" s="33" customFormat="1" ht="26.45" customHeight="1" thickBot="1" x14ac:dyDescent="0.3">
      <c r="A28" s="143"/>
      <c r="B28" s="893" t="s">
        <v>128</v>
      </c>
      <c r="C28" s="505"/>
      <c r="D28" s="675"/>
      <c r="E28" s="894" t="s">
        <v>20</v>
      </c>
      <c r="F28" s="185"/>
      <c r="G28" s="519"/>
      <c r="H28" s="430"/>
      <c r="I28" s="431"/>
      <c r="J28" s="432"/>
      <c r="K28" s="433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0" t="s">
        <v>65</v>
      </c>
      <c r="B30" s="630" t="s">
        <v>65</v>
      </c>
      <c r="C30" s="112"/>
      <c r="D30" s="631"/>
      <c r="E30" s="49"/>
      <c r="F30" s="26"/>
      <c r="G30" s="26"/>
      <c r="H30" s="11"/>
      <c r="I30" s="11"/>
      <c r="J30" s="11"/>
    </row>
    <row r="31" spans="1:11" ht="18.75" x14ac:dyDescent="0.25">
      <c r="A31" s="633" t="s">
        <v>66</v>
      </c>
      <c r="B31" s="633" t="s">
        <v>66</v>
      </c>
      <c r="C31" s="113"/>
      <c r="D31" s="634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zoomScale="60" zoomScaleNormal="60" workbookViewId="0">
      <selection activeCell="H8" sqref="H8:K8"/>
    </sheetView>
  </sheetViews>
  <sheetFormatPr defaultRowHeight="15" x14ac:dyDescent="0.25"/>
  <cols>
    <col min="1" max="1" width="19.7109375" customWidth="1"/>
    <col min="2" max="2" width="18.85546875" style="820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192</v>
      </c>
      <c r="B2" s="5"/>
      <c r="C2" s="973"/>
      <c r="D2" s="6"/>
      <c r="E2" s="6"/>
      <c r="F2" s="1003">
        <v>45035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4"/>
      <c r="H4" s="788" t="s">
        <v>21</v>
      </c>
      <c r="I4" s="789"/>
      <c r="J4" s="790"/>
      <c r="K4" s="309" t="s">
        <v>22</v>
      </c>
    </row>
    <row r="5" spans="1:12" s="16" customFormat="1" ht="16.5" thickBot="1" x14ac:dyDescent="0.3">
      <c r="A5" s="139" t="s">
        <v>0</v>
      </c>
      <c r="B5" s="555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2" t="s">
        <v>27</v>
      </c>
      <c r="J5" s="758" t="s">
        <v>28</v>
      </c>
      <c r="K5" s="310" t="s">
        <v>29</v>
      </c>
    </row>
    <row r="6" spans="1:12" s="16" customFormat="1" ht="37.5" customHeight="1" x14ac:dyDescent="0.25">
      <c r="A6" s="142" t="s">
        <v>5</v>
      </c>
      <c r="B6" s="389"/>
      <c r="C6" s="557" t="s">
        <v>107</v>
      </c>
      <c r="D6" s="389" t="s">
        <v>18</v>
      </c>
      <c r="E6" s="361" t="s">
        <v>43</v>
      </c>
      <c r="F6" s="360">
        <v>17</v>
      </c>
      <c r="G6" s="135">
        <v>13.5</v>
      </c>
      <c r="H6" s="262">
        <v>2.48</v>
      </c>
      <c r="I6" s="36">
        <v>3.96</v>
      </c>
      <c r="J6" s="37">
        <v>0.68</v>
      </c>
      <c r="K6" s="312">
        <v>48.11</v>
      </c>
    </row>
    <row r="7" spans="1:12" s="16" customFormat="1" ht="37.5" customHeight="1" x14ac:dyDescent="0.25">
      <c r="A7" s="103"/>
      <c r="B7" s="148"/>
      <c r="C7" s="567">
        <v>25</v>
      </c>
      <c r="D7" s="268" t="s">
        <v>18</v>
      </c>
      <c r="E7" s="579" t="s">
        <v>162</v>
      </c>
      <c r="F7" s="739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1">
        <v>69</v>
      </c>
      <c r="D8" s="149" t="s">
        <v>61</v>
      </c>
      <c r="E8" s="281" t="s">
        <v>205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4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7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8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6">
        <v>52.4</v>
      </c>
    </row>
    <row r="11" spans="1:12" s="16" customFormat="1" ht="37.5" customHeight="1" x14ac:dyDescent="0.25">
      <c r="A11" s="103"/>
      <c r="B11" s="148"/>
      <c r="C11" s="146"/>
      <c r="D11" s="389" t="s">
        <v>18</v>
      </c>
    </row>
    <row r="12" spans="1:12" s="16" customFormat="1" ht="37.5" customHeight="1" x14ac:dyDescent="0.25">
      <c r="A12" s="103"/>
      <c r="B12" s="148"/>
      <c r="C12" s="144"/>
      <c r="D12" s="148"/>
      <c r="E12" s="300" t="s">
        <v>19</v>
      </c>
      <c r="F12" s="305">
        <f t="shared" ref="F12:K12" si="0">SUM(F6:F10)</f>
        <v>592</v>
      </c>
      <c r="G12" s="238">
        <f t="shared" si="0"/>
        <v>90.04</v>
      </c>
      <c r="H12" s="238">
        <f t="shared" si="0"/>
        <v>11.94</v>
      </c>
      <c r="I12" s="15">
        <f t="shared" si="0"/>
        <v>12.28</v>
      </c>
      <c r="J12" s="38">
        <f t="shared" si="0"/>
        <v>67.67</v>
      </c>
      <c r="K12" s="357">
        <f t="shared" si="0"/>
        <v>431.96</v>
      </c>
    </row>
    <row r="13" spans="1:12" s="16" customFormat="1" ht="37.5" customHeight="1" thickBot="1" x14ac:dyDescent="0.3">
      <c r="A13" s="321"/>
      <c r="B13" s="804"/>
      <c r="C13" s="802"/>
      <c r="D13" s="685"/>
      <c r="E13" s="343" t="s">
        <v>20</v>
      </c>
      <c r="F13" s="344"/>
      <c r="G13" s="685"/>
      <c r="H13" s="476"/>
      <c r="I13" s="477"/>
      <c r="J13" s="478"/>
      <c r="K13" s="347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4">
        <v>24</v>
      </c>
      <c r="D14" s="644" t="s">
        <v>18</v>
      </c>
      <c r="E14" s="389" t="s">
        <v>112</v>
      </c>
      <c r="F14" s="135">
        <v>150</v>
      </c>
      <c r="G14" s="308"/>
      <c r="H14" s="262">
        <v>0.6</v>
      </c>
      <c r="I14" s="36">
        <v>0.6</v>
      </c>
      <c r="J14" s="37">
        <v>14.7</v>
      </c>
      <c r="K14" s="312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5">
        <v>200</v>
      </c>
      <c r="G15" s="558"/>
      <c r="H15" s="238">
        <v>1.7</v>
      </c>
      <c r="I15" s="15">
        <v>2.78</v>
      </c>
      <c r="J15" s="38">
        <v>7.17</v>
      </c>
      <c r="K15" s="256">
        <v>61.44</v>
      </c>
    </row>
    <row r="16" spans="1:12" s="16" customFormat="1" ht="37.5" customHeight="1" x14ac:dyDescent="0.25">
      <c r="A16" s="104"/>
      <c r="B16" s="182" t="s">
        <v>73</v>
      </c>
      <c r="C16" s="490">
        <v>258</v>
      </c>
      <c r="D16" s="501" t="s">
        <v>9</v>
      </c>
      <c r="E16" s="515" t="s">
        <v>184</v>
      </c>
      <c r="F16" s="182">
        <v>90</v>
      </c>
      <c r="G16" s="164"/>
      <c r="H16" s="301">
        <v>12.53</v>
      </c>
      <c r="I16" s="57">
        <v>11.36</v>
      </c>
      <c r="J16" s="58">
        <v>7.16</v>
      </c>
      <c r="K16" s="487">
        <v>181.35</v>
      </c>
    </row>
    <row r="17" spans="1:11" s="16" customFormat="1" ht="37.5" customHeight="1" x14ac:dyDescent="0.25">
      <c r="A17" s="104"/>
      <c r="B17" s="183" t="s">
        <v>75</v>
      </c>
      <c r="C17" s="573">
        <v>150</v>
      </c>
      <c r="D17" s="724" t="s">
        <v>9</v>
      </c>
      <c r="E17" s="677" t="s">
        <v>144</v>
      </c>
      <c r="F17" s="543">
        <v>90</v>
      </c>
      <c r="G17" s="186"/>
      <c r="H17" s="240">
        <v>21.52</v>
      </c>
      <c r="I17" s="61">
        <v>19.57</v>
      </c>
      <c r="J17" s="108">
        <v>2.4500000000000002</v>
      </c>
      <c r="K17" s="397">
        <v>270.77</v>
      </c>
    </row>
    <row r="18" spans="1:11" s="16" customFormat="1" ht="37.5" customHeight="1" x14ac:dyDescent="0.25">
      <c r="A18" s="105"/>
      <c r="B18" s="182" t="s">
        <v>73</v>
      </c>
      <c r="C18" s="490">
        <v>50</v>
      </c>
      <c r="D18" s="175" t="s">
        <v>63</v>
      </c>
      <c r="E18" s="501" t="s">
        <v>95</v>
      </c>
      <c r="F18" s="182">
        <v>150</v>
      </c>
      <c r="G18" s="521"/>
      <c r="H18" s="529">
        <v>3.28</v>
      </c>
      <c r="I18" s="502">
        <v>7.81</v>
      </c>
      <c r="J18" s="530">
        <v>21.57</v>
      </c>
      <c r="K18" s="531">
        <v>170.22</v>
      </c>
    </row>
    <row r="19" spans="1:11" s="16" customFormat="1" ht="37.5" customHeight="1" x14ac:dyDescent="0.25">
      <c r="A19" s="105"/>
      <c r="B19" s="183" t="s">
        <v>75</v>
      </c>
      <c r="C19" s="573">
        <v>51</v>
      </c>
      <c r="D19" s="161" t="s">
        <v>63</v>
      </c>
      <c r="E19" s="506" t="s">
        <v>138</v>
      </c>
      <c r="F19" s="183">
        <v>150</v>
      </c>
      <c r="G19" s="165"/>
      <c r="H19" s="448">
        <v>3.33</v>
      </c>
      <c r="I19" s="445">
        <v>3.81</v>
      </c>
      <c r="J19" s="449">
        <v>26.04</v>
      </c>
      <c r="K19" s="450">
        <v>151.12</v>
      </c>
    </row>
    <row r="20" spans="1:11" s="16" customFormat="1" ht="37.5" customHeight="1" x14ac:dyDescent="0.25">
      <c r="A20" s="105"/>
      <c r="B20" s="131"/>
      <c r="C20" s="551">
        <v>107</v>
      </c>
      <c r="D20" s="211" t="s">
        <v>17</v>
      </c>
      <c r="E20" s="364" t="s">
        <v>104</v>
      </c>
      <c r="F20" s="411">
        <v>200</v>
      </c>
      <c r="G20" s="566"/>
      <c r="H20" s="271">
        <v>0.6</v>
      </c>
      <c r="I20" s="20">
        <v>0</v>
      </c>
      <c r="J20" s="43">
        <v>33</v>
      </c>
      <c r="K20" s="270">
        <v>136</v>
      </c>
    </row>
    <row r="21" spans="1:11" s="16" customFormat="1" ht="37.5" customHeight="1" x14ac:dyDescent="0.25">
      <c r="A21" s="105"/>
      <c r="B21" s="131"/>
      <c r="C21" s="570">
        <v>119</v>
      </c>
      <c r="D21" s="211" t="s">
        <v>13</v>
      </c>
      <c r="E21" s="149" t="s">
        <v>54</v>
      </c>
      <c r="F21" s="168">
        <v>30</v>
      </c>
      <c r="G21" s="566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7.5" customHeight="1" x14ac:dyDescent="0.25">
      <c r="A22" s="105"/>
      <c r="B22" s="131"/>
      <c r="C22" s="551">
        <v>120</v>
      </c>
      <c r="D22" s="211" t="s">
        <v>14</v>
      </c>
      <c r="E22" s="149" t="s">
        <v>46</v>
      </c>
      <c r="F22" s="168">
        <v>20</v>
      </c>
      <c r="G22" s="566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7.5" customHeight="1" x14ac:dyDescent="0.25">
      <c r="A23" s="105"/>
      <c r="B23" s="182" t="s">
        <v>73</v>
      </c>
      <c r="C23" s="777"/>
      <c r="D23" s="718"/>
      <c r="E23" s="298" t="s">
        <v>19</v>
      </c>
      <c r="F23" s="470">
        <f>F14+F15+F16+F18+F20+F21+F22</f>
        <v>840</v>
      </c>
      <c r="G23" s="470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2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3"/>
      <c r="D24" s="719"/>
      <c r="E24" s="514" t="s">
        <v>19</v>
      </c>
      <c r="F24" s="471">
        <f>F14+F15+F17+F19+F20+F21+F22</f>
        <v>840</v>
      </c>
      <c r="G24" s="471"/>
      <c r="H24" s="302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1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7"/>
      <c r="D25" s="692"/>
      <c r="E25" s="548" t="s">
        <v>105</v>
      </c>
      <c r="F25" s="522"/>
      <c r="G25" s="522"/>
      <c r="H25" s="419"/>
      <c r="I25" s="420"/>
      <c r="J25" s="421"/>
      <c r="K25" s="497">
        <f>K23/23.5</f>
        <v>31.047234042553193</v>
      </c>
    </row>
    <row r="26" spans="1:11" s="16" customFormat="1" ht="37.5" customHeight="1" thickBot="1" x14ac:dyDescent="0.3">
      <c r="A26" s="260"/>
      <c r="B26" s="185" t="s">
        <v>75</v>
      </c>
      <c r="C26" s="765"/>
      <c r="D26" s="693"/>
      <c r="E26" s="549" t="s">
        <v>105</v>
      </c>
      <c r="F26" s="550"/>
      <c r="G26" s="665"/>
      <c r="H26" s="430"/>
      <c r="I26" s="431"/>
      <c r="J26" s="432"/>
      <c r="K26" s="433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5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0" t="s">
        <v>65</v>
      </c>
      <c r="B32" s="821"/>
      <c r="C32" s="631"/>
      <c r="D32" s="632"/>
      <c r="E32" s="11"/>
      <c r="F32" s="11"/>
      <c r="G32" s="11"/>
      <c r="H32" s="11"/>
      <c r="I32" s="11"/>
      <c r="J32" s="11"/>
    </row>
    <row r="33" spans="1:10" x14ac:dyDescent="0.25">
      <c r="A33" s="633" t="s">
        <v>66</v>
      </c>
      <c r="B33" s="818"/>
      <c r="C33" s="634"/>
      <c r="D33" s="634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G7" sqref="G7"/>
    </sheetView>
  </sheetViews>
  <sheetFormatPr defaultRowHeight="15" x14ac:dyDescent="0.25"/>
  <cols>
    <col min="1" max="1" width="19.7109375" customWidth="1"/>
    <col min="2" max="2" width="21.42578125" style="820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192</v>
      </c>
      <c r="B3" s="5"/>
      <c r="C3" s="976"/>
      <c r="D3" s="6"/>
      <c r="E3" s="6"/>
      <c r="F3" s="1003">
        <v>45036</v>
      </c>
      <c r="G3" s="1003"/>
      <c r="H3" s="1003"/>
      <c r="I3" s="1003"/>
      <c r="J3" s="1003"/>
      <c r="K3" s="1004"/>
      <c r="L3" s="1004"/>
    </row>
    <row r="4" spans="1:12" s="16" customFormat="1" ht="21.75" customHeight="1" thickBot="1" x14ac:dyDescent="0.3">
      <c r="A4" s="138"/>
      <c r="B4" s="138"/>
      <c r="C4" s="292" t="s">
        <v>38</v>
      </c>
      <c r="D4" s="127"/>
      <c r="E4" s="349"/>
      <c r="F4" s="435"/>
      <c r="G4" s="292"/>
      <c r="H4" s="788" t="s">
        <v>21</v>
      </c>
      <c r="I4" s="789"/>
      <c r="J4" s="790"/>
      <c r="K4" s="189" t="s">
        <v>22</v>
      </c>
    </row>
    <row r="5" spans="1:12" s="16" customFormat="1" ht="16.5" thickBot="1" x14ac:dyDescent="0.3">
      <c r="A5" s="139" t="s">
        <v>0</v>
      </c>
      <c r="B5" s="555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2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7">
        <v>24</v>
      </c>
      <c r="D6" s="704" t="s">
        <v>7</v>
      </c>
      <c r="E6" s="389" t="s">
        <v>116</v>
      </c>
      <c r="F6" s="557">
        <v>150</v>
      </c>
      <c r="G6" s="520">
        <v>19.170000000000002</v>
      </c>
      <c r="H6" s="262">
        <v>0.6</v>
      </c>
      <c r="I6" s="36">
        <v>0.6</v>
      </c>
      <c r="J6" s="37">
        <v>14.7</v>
      </c>
      <c r="K6" s="311">
        <v>70.5</v>
      </c>
    </row>
    <row r="7" spans="1:12" s="16" customFormat="1" ht="37.5" customHeight="1" x14ac:dyDescent="0.25">
      <c r="A7" s="103"/>
      <c r="B7" s="182" t="s">
        <v>73</v>
      </c>
      <c r="C7" s="585">
        <v>78</v>
      </c>
      <c r="D7" s="741" t="s">
        <v>9</v>
      </c>
      <c r="E7" s="501" t="s">
        <v>190</v>
      </c>
      <c r="F7" s="585">
        <v>90</v>
      </c>
      <c r="G7" s="978"/>
      <c r="H7" s="301">
        <v>14.8</v>
      </c>
      <c r="I7" s="57">
        <v>13.02</v>
      </c>
      <c r="J7" s="58">
        <v>12.17</v>
      </c>
      <c r="K7" s="586">
        <v>226.36</v>
      </c>
    </row>
    <row r="8" spans="1:12" s="16" customFormat="1" ht="37.5" customHeight="1" x14ac:dyDescent="0.25">
      <c r="A8" s="103"/>
      <c r="B8" s="183" t="s">
        <v>75</v>
      </c>
      <c r="C8" s="573">
        <v>146</v>
      </c>
      <c r="D8" s="660" t="s">
        <v>9</v>
      </c>
      <c r="E8" s="587" t="s">
        <v>129</v>
      </c>
      <c r="F8" s="588">
        <v>90</v>
      </c>
      <c r="G8" s="186">
        <v>42.47</v>
      </c>
      <c r="H8" s="240">
        <v>18.5</v>
      </c>
      <c r="I8" s="61">
        <v>3.73</v>
      </c>
      <c r="J8" s="108">
        <v>2.5099999999999998</v>
      </c>
      <c r="K8" s="397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1">
        <v>3.34</v>
      </c>
      <c r="I9" s="20">
        <v>4.91</v>
      </c>
      <c r="J9" s="43">
        <v>33.93</v>
      </c>
      <c r="K9" s="270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1" t="s">
        <v>17</v>
      </c>
      <c r="E10" s="628" t="s">
        <v>80</v>
      </c>
      <c r="F10" s="589">
        <v>200</v>
      </c>
      <c r="G10" s="97">
        <v>8.2200000000000006</v>
      </c>
      <c r="H10" s="238">
        <v>0.83</v>
      </c>
      <c r="I10" s="15">
        <v>0.04</v>
      </c>
      <c r="J10" s="38">
        <v>15.16</v>
      </c>
      <c r="K10" s="256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58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6">
        <v>47</v>
      </c>
    </row>
    <row r="12" spans="1:12" s="16" customFormat="1" ht="37.5" customHeight="1" x14ac:dyDescent="0.25">
      <c r="A12" s="103"/>
      <c r="B12" s="130"/>
      <c r="C12" s="144">
        <v>120</v>
      </c>
      <c r="D12" s="558" t="s">
        <v>14</v>
      </c>
      <c r="E12" s="148" t="s">
        <v>46</v>
      </c>
      <c r="F12" s="144">
        <v>20</v>
      </c>
      <c r="G12" s="979">
        <v>1.68</v>
      </c>
      <c r="H12" s="614">
        <v>1.32</v>
      </c>
      <c r="I12" s="15">
        <v>0.24</v>
      </c>
      <c r="J12" s="38">
        <v>8.0399999999999991</v>
      </c>
      <c r="K12" s="257">
        <v>39.6</v>
      </c>
    </row>
    <row r="13" spans="1:12" s="16" customFormat="1" ht="37.5" customHeight="1" x14ac:dyDescent="0.25">
      <c r="A13" s="103"/>
      <c r="B13" s="182" t="s">
        <v>73</v>
      </c>
      <c r="C13" s="490"/>
      <c r="D13" s="662"/>
      <c r="E13" s="418" t="s">
        <v>19</v>
      </c>
      <c r="F13" s="552">
        <f>F6+F7+F9+F10+F11+F12</f>
        <v>630</v>
      </c>
      <c r="G13" s="470">
        <f>G6+G8+G9+G10+G11+G12</f>
        <v>86.58</v>
      </c>
      <c r="H13" s="470">
        <f t="shared" ref="H13:K13" si="0">H6+H7+H9+H10+H11+H12</f>
        <v>22.41</v>
      </c>
      <c r="I13" s="420">
        <f t="shared" si="0"/>
        <v>18.97</v>
      </c>
      <c r="J13" s="421">
        <f t="shared" si="0"/>
        <v>93.84</v>
      </c>
      <c r="K13" s="462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4"/>
      <c r="D14" s="663"/>
      <c r="E14" s="423" t="s">
        <v>19</v>
      </c>
      <c r="F14" s="553">
        <f>F6+F8+F9+F10+F11+F12</f>
        <v>630</v>
      </c>
      <c r="G14" s="553"/>
      <c r="H14" s="471">
        <f t="shared" ref="H14:K14" si="1">H6+H8+H9+H10+H11+H12</f>
        <v>26.11</v>
      </c>
      <c r="I14" s="897">
        <f t="shared" si="1"/>
        <v>9.68</v>
      </c>
      <c r="J14" s="895">
        <f t="shared" si="1"/>
        <v>84.18</v>
      </c>
      <c r="K14" s="451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3"/>
      <c r="D15" s="664"/>
      <c r="E15" s="418" t="s">
        <v>20</v>
      </c>
      <c r="F15" s="493"/>
      <c r="G15" s="498"/>
      <c r="H15" s="523"/>
      <c r="I15" s="57"/>
      <c r="J15" s="58"/>
      <c r="K15" s="375">
        <f>K13/23.5</f>
        <v>27.198723404255322</v>
      </c>
    </row>
    <row r="16" spans="1:12" s="16" customFormat="1" ht="37.5" customHeight="1" thickBot="1" x14ac:dyDescent="0.3">
      <c r="A16" s="321"/>
      <c r="B16" s="236" t="s">
        <v>75</v>
      </c>
      <c r="C16" s="496"/>
      <c r="D16" s="665"/>
      <c r="E16" s="428" t="s">
        <v>20</v>
      </c>
      <c r="F16" s="496"/>
      <c r="G16" s="665"/>
      <c r="H16" s="337"/>
      <c r="I16" s="328"/>
      <c r="J16" s="329"/>
      <c r="K16" s="339">
        <f>K14/23.5</f>
        <v>22.506808510638301</v>
      </c>
    </row>
    <row r="17" spans="1:11" s="16" customFormat="1" ht="37.5" customHeight="1" x14ac:dyDescent="0.25">
      <c r="A17" s="142" t="s">
        <v>6</v>
      </c>
      <c r="B17" s="712"/>
      <c r="C17" s="572">
        <v>9</v>
      </c>
      <c r="D17" s="686" t="s">
        <v>18</v>
      </c>
      <c r="E17" s="836" t="s">
        <v>91</v>
      </c>
      <c r="F17" s="711">
        <v>60</v>
      </c>
      <c r="G17" s="280"/>
      <c r="H17" s="282">
        <v>1.29</v>
      </c>
      <c r="I17" s="85">
        <v>4.2699999999999996</v>
      </c>
      <c r="J17" s="86">
        <v>6.97</v>
      </c>
      <c r="K17" s="507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37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1">
        <v>88</v>
      </c>
      <c r="D19" s="211" t="s">
        <v>9</v>
      </c>
      <c r="E19" s="837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1">
        <v>64</v>
      </c>
      <c r="D20" s="211" t="s">
        <v>48</v>
      </c>
      <c r="E20" s="837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0">
        <v>98</v>
      </c>
      <c r="D21" s="128" t="s">
        <v>17</v>
      </c>
      <c r="E21" s="211" t="s">
        <v>81</v>
      </c>
      <c r="F21" s="131">
        <v>200</v>
      </c>
      <c r="G21" s="672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0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6">
        <v>47</v>
      </c>
    </row>
    <row r="23" spans="1:11" s="33" customFormat="1" ht="37.5" customHeight="1" x14ac:dyDescent="0.25">
      <c r="A23" s="104"/>
      <c r="B23" s="149"/>
      <c r="C23" s="551">
        <v>120</v>
      </c>
      <c r="D23" s="148" t="s">
        <v>14</v>
      </c>
      <c r="E23" s="179" t="s">
        <v>46</v>
      </c>
      <c r="F23" s="130">
        <v>20</v>
      </c>
      <c r="G23" s="740"/>
      <c r="H23" s="238">
        <v>1.32</v>
      </c>
      <c r="I23" s="15">
        <v>0.24</v>
      </c>
      <c r="J23" s="38">
        <v>8.0399999999999991</v>
      </c>
      <c r="K23" s="257">
        <v>39.6</v>
      </c>
    </row>
    <row r="24" spans="1:11" s="33" customFormat="1" ht="37.5" customHeight="1" x14ac:dyDescent="0.25">
      <c r="A24" s="104"/>
      <c r="B24" s="149"/>
      <c r="C24" s="805"/>
      <c r="D24" s="730"/>
      <c r="E24" s="838" t="s">
        <v>19</v>
      </c>
      <c r="F24" s="265">
        <f>SUM(F17:F23)</f>
        <v>740</v>
      </c>
      <c r="G24" s="265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5">
        <f>SUM(K17:K23)</f>
        <v>794.81000000000006</v>
      </c>
    </row>
    <row r="25" spans="1:11" s="33" customFormat="1" ht="37.5" customHeight="1" thickBot="1" x14ac:dyDescent="0.3">
      <c r="A25" s="143"/>
      <c r="B25" s="253"/>
      <c r="C25" s="806"/>
      <c r="D25" s="480"/>
      <c r="E25" s="839" t="s">
        <v>20</v>
      </c>
      <c r="F25" s="367"/>
      <c r="G25" s="367"/>
      <c r="H25" s="369"/>
      <c r="I25" s="370"/>
      <c r="J25" s="371"/>
      <c r="K25" s="368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5"/>
      <c r="F27" s="26"/>
      <c r="G27" s="11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4"/>
      <c r="C30" s="350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21.5703125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192</v>
      </c>
      <c r="B2" s="5"/>
      <c r="C2" s="977"/>
      <c r="D2" s="6"/>
      <c r="E2" s="6"/>
      <c r="F2" s="1003">
        <v>45037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4"/>
      <c r="C4" s="635" t="s">
        <v>38</v>
      </c>
      <c r="D4" s="251"/>
      <c r="E4" s="700"/>
      <c r="F4" s="635"/>
      <c r="G4" s="1011" t="s">
        <v>36</v>
      </c>
      <c r="H4" s="782" t="s">
        <v>21</v>
      </c>
      <c r="I4" s="783"/>
      <c r="J4" s="784"/>
      <c r="K4" s="701" t="s">
        <v>22</v>
      </c>
    </row>
    <row r="5" spans="1:12" s="16" customFormat="1" ht="16.5" thickBot="1" x14ac:dyDescent="0.3">
      <c r="A5" s="139" t="s">
        <v>0</v>
      </c>
      <c r="B5" s="799"/>
      <c r="C5" s="124" t="s">
        <v>39</v>
      </c>
      <c r="D5" s="682" t="s">
        <v>40</v>
      </c>
      <c r="E5" s="102" t="s">
        <v>37</v>
      </c>
      <c r="F5" s="124" t="s">
        <v>25</v>
      </c>
      <c r="G5" s="1002"/>
      <c r="H5" s="96" t="s">
        <v>26</v>
      </c>
      <c r="I5" s="482" t="s">
        <v>27</v>
      </c>
      <c r="J5" s="96" t="s">
        <v>28</v>
      </c>
      <c r="K5" s="713" t="s">
        <v>29</v>
      </c>
    </row>
    <row r="6" spans="1:12" s="16" customFormat="1" ht="39" customHeight="1" x14ac:dyDescent="0.25">
      <c r="A6" s="142" t="s">
        <v>5</v>
      </c>
      <c r="B6" s="389"/>
      <c r="C6" s="770">
        <v>28</v>
      </c>
      <c r="D6" s="410" t="s">
        <v>18</v>
      </c>
      <c r="E6" s="410" t="s">
        <v>146</v>
      </c>
      <c r="F6" s="392">
        <v>60</v>
      </c>
      <c r="G6" s="955">
        <v>15.31</v>
      </c>
      <c r="H6" s="446">
        <v>0.48</v>
      </c>
      <c r="I6" s="377">
        <v>0.6</v>
      </c>
      <c r="J6" s="447">
        <v>1.56</v>
      </c>
      <c r="K6" s="469">
        <v>8.4</v>
      </c>
    </row>
    <row r="7" spans="1:12" s="16" customFormat="1" ht="39" customHeight="1" x14ac:dyDescent="0.25">
      <c r="A7" s="103"/>
      <c r="B7" s="148"/>
      <c r="C7" s="551">
        <v>89</v>
      </c>
      <c r="D7" s="149" t="s">
        <v>9</v>
      </c>
      <c r="E7" s="364" t="s">
        <v>199</v>
      </c>
      <c r="F7" s="411">
        <v>90</v>
      </c>
      <c r="G7" s="411">
        <v>40.85</v>
      </c>
      <c r="H7" s="249">
        <v>18.13</v>
      </c>
      <c r="I7" s="76">
        <v>17.05</v>
      </c>
      <c r="J7" s="209">
        <v>3.69</v>
      </c>
      <c r="K7" s="379">
        <v>240.96</v>
      </c>
    </row>
    <row r="8" spans="1:12" s="16" customFormat="1" ht="39" customHeight="1" x14ac:dyDescent="0.25">
      <c r="A8" s="103"/>
      <c r="B8" s="148"/>
      <c r="C8" s="551">
        <v>65</v>
      </c>
      <c r="D8" s="149" t="s">
        <v>48</v>
      </c>
      <c r="E8" s="364" t="s">
        <v>53</v>
      </c>
      <c r="F8" s="411">
        <v>150</v>
      </c>
      <c r="G8" s="411">
        <v>8.6300000000000008</v>
      </c>
      <c r="H8" s="249">
        <v>6.76</v>
      </c>
      <c r="I8" s="76">
        <v>3.93</v>
      </c>
      <c r="J8" s="209">
        <v>41.29</v>
      </c>
      <c r="K8" s="379">
        <v>227.48</v>
      </c>
    </row>
    <row r="9" spans="1:12" s="16" customFormat="1" ht="39" customHeight="1" x14ac:dyDescent="0.25">
      <c r="A9" s="103"/>
      <c r="B9" s="148"/>
      <c r="C9" s="570">
        <v>107</v>
      </c>
      <c r="D9" s="179" t="s">
        <v>17</v>
      </c>
      <c r="E9" s="218" t="s">
        <v>209</v>
      </c>
      <c r="F9" s="130">
        <v>200</v>
      </c>
      <c r="G9" s="169">
        <v>20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0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1">
        <v>1.52</v>
      </c>
      <c r="I10" s="20">
        <v>0.16</v>
      </c>
      <c r="J10" s="43">
        <v>9.84</v>
      </c>
      <c r="K10" s="412">
        <v>47</v>
      </c>
    </row>
    <row r="11" spans="1:12" s="16" customFormat="1" ht="39" customHeight="1" x14ac:dyDescent="0.25">
      <c r="A11" s="103"/>
      <c r="B11" s="148"/>
      <c r="C11" s="551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1">
        <v>1.32</v>
      </c>
      <c r="I11" s="20">
        <v>0.24</v>
      </c>
      <c r="J11" s="43">
        <v>8.0399999999999991</v>
      </c>
      <c r="K11" s="412">
        <v>39.6</v>
      </c>
    </row>
    <row r="12" spans="1:12" s="16" customFormat="1" ht="39" customHeight="1" x14ac:dyDescent="0.25">
      <c r="A12" s="103"/>
      <c r="B12" s="148"/>
      <c r="C12" s="807"/>
      <c r="D12" s="742"/>
      <c r="E12" s="300" t="s">
        <v>19</v>
      </c>
      <c r="F12" s="168">
        <f>F6+F7+F8+F9+F10+F11</f>
        <v>555</v>
      </c>
      <c r="G12" s="201">
        <f>G6+G7+G8+G9+G10+G11</f>
        <v>88.42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6">
        <f t="shared" si="0"/>
        <v>630.04000000000008</v>
      </c>
    </row>
    <row r="13" spans="1:12" s="16" customFormat="1" ht="39" customHeight="1" thickBot="1" x14ac:dyDescent="0.3">
      <c r="A13" s="321"/>
      <c r="B13" s="685"/>
      <c r="C13" s="807"/>
      <c r="D13" s="466"/>
      <c r="E13" s="343" t="s">
        <v>20</v>
      </c>
      <c r="F13" s="197"/>
      <c r="G13" s="197"/>
      <c r="H13" s="245"/>
      <c r="I13" s="151"/>
      <c r="J13" s="152"/>
      <c r="K13" s="320">
        <f>K12/23.5</f>
        <v>26.810212765957449</v>
      </c>
    </row>
    <row r="14" spans="1:12" s="16" customFormat="1" ht="39" customHeight="1" x14ac:dyDescent="0.25">
      <c r="A14" s="142" t="s">
        <v>6</v>
      </c>
      <c r="B14" s="410"/>
      <c r="C14" s="453">
        <v>23</v>
      </c>
      <c r="D14" s="712" t="s">
        <v>18</v>
      </c>
      <c r="E14" s="743" t="s">
        <v>145</v>
      </c>
      <c r="F14" s="744">
        <v>60</v>
      </c>
      <c r="G14" s="980"/>
      <c r="H14" s="340">
        <v>0.56999999999999995</v>
      </c>
      <c r="I14" s="46">
        <v>0.36</v>
      </c>
      <c r="J14" s="47">
        <v>1.92</v>
      </c>
      <c r="K14" s="334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5" t="s">
        <v>77</v>
      </c>
      <c r="F15" s="746">
        <v>200</v>
      </c>
      <c r="G15" s="658"/>
      <c r="H15" s="210">
        <v>5.74</v>
      </c>
      <c r="I15" s="76">
        <v>8.7799999999999994</v>
      </c>
      <c r="J15" s="209">
        <v>8.74</v>
      </c>
      <c r="K15" s="379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1" t="s">
        <v>9</v>
      </c>
      <c r="E16" s="747" t="s">
        <v>108</v>
      </c>
      <c r="F16" s="748">
        <v>90</v>
      </c>
      <c r="G16" s="669"/>
      <c r="H16" s="578">
        <v>18.89</v>
      </c>
      <c r="I16" s="415">
        <v>19.34</v>
      </c>
      <c r="J16" s="416">
        <v>7.73</v>
      </c>
      <c r="K16" s="417">
        <v>281.58</v>
      </c>
    </row>
    <row r="17" spans="1:11" s="16" customFormat="1" ht="39" customHeight="1" x14ac:dyDescent="0.25">
      <c r="A17" s="104"/>
      <c r="B17" s="835" t="s">
        <v>75</v>
      </c>
      <c r="C17" s="186">
        <v>126</v>
      </c>
      <c r="D17" s="444" t="s">
        <v>9</v>
      </c>
      <c r="E17" s="677" t="s">
        <v>147</v>
      </c>
      <c r="F17" s="534">
        <v>90</v>
      </c>
      <c r="G17" s="670"/>
      <c r="H17" s="241">
        <v>16.98</v>
      </c>
      <c r="I17" s="53">
        <v>28.92</v>
      </c>
      <c r="J17" s="70">
        <v>3.59</v>
      </c>
      <c r="K17" s="333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1" t="s">
        <v>63</v>
      </c>
      <c r="E18" s="363" t="s">
        <v>166</v>
      </c>
      <c r="F18" s="164">
        <v>150</v>
      </c>
      <c r="G18" s="164"/>
      <c r="H18" s="578">
        <v>3.55</v>
      </c>
      <c r="I18" s="415">
        <v>7.16</v>
      </c>
      <c r="J18" s="473">
        <v>17.64</v>
      </c>
      <c r="K18" s="372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4" t="s">
        <v>63</v>
      </c>
      <c r="E19" s="617" t="s">
        <v>153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18" t="s">
        <v>51</v>
      </c>
      <c r="F20" s="278">
        <v>200</v>
      </c>
      <c r="G20" s="278"/>
      <c r="H20" s="238">
        <v>0</v>
      </c>
      <c r="I20" s="15">
        <v>0</v>
      </c>
      <c r="J20" s="38">
        <v>7.27</v>
      </c>
      <c r="K20" s="256">
        <v>28.73</v>
      </c>
    </row>
    <row r="21" spans="1:11" s="16" customFormat="1" ht="29.25" customHeight="1" x14ac:dyDescent="0.25">
      <c r="A21" s="105"/>
      <c r="B21" s="149"/>
      <c r="C21" s="379">
        <v>119</v>
      </c>
      <c r="D21" s="149" t="s">
        <v>13</v>
      </c>
      <c r="E21" s="619" t="s">
        <v>54</v>
      </c>
      <c r="F21" s="551">
        <v>30</v>
      </c>
      <c r="G21" s="98"/>
      <c r="H21" s="19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19" t="s">
        <v>46</v>
      </c>
      <c r="F22" s="551">
        <v>20</v>
      </c>
      <c r="G22" s="98"/>
      <c r="H22" s="19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9" customHeight="1" x14ac:dyDescent="0.25">
      <c r="A23" s="105"/>
      <c r="B23" s="182"/>
      <c r="C23" s="402"/>
      <c r="D23" s="671"/>
      <c r="E23" s="620" t="s">
        <v>19</v>
      </c>
      <c r="F23" s="552">
        <f>F14+F15+F16+F18+F20+F21+F22</f>
        <v>750</v>
      </c>
      <c r="G23" s="462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2">
        <f t="shared" si="1"/>
        <v>720.30000000000007</v>
      </c>
    </row>
    <row r="24" spans="1:11" s="16" customFormat="1" ht="39" customHeight="1" x14ac:dyDescent="0.25">
      <c r="A24" s="105"/>
      <c r="B24" s="236"/>
      <c r="C24" s="403"/>
      <c r="D24" s="673"/>
      <c r="E24" s="621" t="s">
        <v>19</v>
      </c>
      <c r="F24" s="553">
        <f>F14+F15+F17+F18+F20+F21+F22</f>
        <v>750</v>
      </c>
      <c r="G24" s="472"/>
      <c r="H24" s="559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2">
        <f t="shared" si="2"/>
        <v>765.06000000000006</v>
      </c>
    </row>
    <row r="25" spans="1:11" s="16" customFormat="1" ht="39" customHeight="1" x14ac:dyDescent="0.25">
      <c r="A25" s="105"/>
      <c r="B25" s="235"/>
      <c r="C25" s="404"/>
      <c r="D25" s="674"/>
      <c r="E25" s="622" t="s">
        <v>20</v>
      </c>
      <c r="F25" s="493"/>
      <c r="G25" s="426"/>
      <c r="H25" s="484"/>
      <c r="I25" s="420"/>
      <c r="J25" s="421"/>
      <c r="K25" s="532">
        <f>K23/23.5</f>
        <v>30.651063829787237</v>
      </c>
    </row>
    <row r="26" spans="1:11" s="16" customFormat="1" ht="39" customHeight="1" thickBot="1" x14ac:dyDescent="0.3">
      <c r="A26" s="260"/>
      <c r="B26" s="185"/>
      <c r="C26" s="505"/>
      <c r="D26" s="675"/>
      <c r="E26" s="623" t="s">
        <v>20</v>
      </c>
      <c r="F26" s="554"/>
      <c r="G26" s="981"/>
      <c r="H26" s="485"/>
      <c r="I26" s="431"/>
      <c r="J26" s="432"/>
      <c r="K26" s="433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0" t="s">
        <v>65</v>
      </c>
      <c r="B29" s="821"/>
      <c r="C29" s="631"/>
      <c r="D29" s="632"/>
      <c r="E29" s="25"/>
      <c r="F29" s="26"/>
      <c r="G29" s="26"/>
      <c r="H29" s="11"/>
      <c r="I29" s="11"/>
      <c r="J29" s="11"/>
    </row>
    <row r="30" spans="1:11" ht="18.75" x14ac:dyDescent="0.25">
      <c r="A30" s="633" t="s">
        <v>66</v>
      </c>
      <c r="B30" s="818"/>
      <c r="C30" s="634"/>
      <c r="D30" s="634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7" t="s">
        <v>38</v>
      </c>
      <c r="D4" s="699"/>
      <c r="E4" s="700"/>
      <c r="F4" s="637"/>
      <c r="G4" s="1001" t="s">
        <v>193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5" t="s">
        <v>40</v>
      </c>
      <c r="E5" s="102" t="s">
        <v>37</v>
      </c>
      <c r="F5" s="102" t="s">
        <v>25</v>
      </c>
      <c r="G5" s="1002"/>
      <c r="H5" s="124" t="s">
        <v>26</v>
      </c>
      <c r="I5" s="482" t="s">
        <v>27</v>
      </c>
      <c r="J5" s="758" t="s">
        <v>28</v>
      </c>
      <c r="K5" s="713" t="s">
        <v>29</v>
      </c>
    </row>
    <row r="6" spans="1:11" s="16" customFormat="1" ht="26.45" customHeight="1" x14ac:dyDescent="0.25">
      <c r="A6" s="82" t="s">
        <v>5</v>
      </c>
      <c r="B6" s="453"/>
      <c r="C6" s="135">
        <v>25</v>
      </c>
      <c r="D6" s="179" t="s">
        <v>18</v>
      </c>
      <c r="E6" s="373" t="s">
        <v>49</v>
      </c>
      <c r="F6" s="219">
        <v>150</v>
      </c>
      <c r="G6" s="952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3"/>
      <c r="C7" s="131">
        <v>227</v>
      </c>
      <c r="D7" s="211" t="s">
        <v>61</v>
      </c>
      <c r="E7" s="149" t="s">
        <v>165</v>
      </c>
      <c r="F7" s="131">
        <v>150</v>
      </c>
      <c r="G7" s="168"/>
      <c r="H7" s="380">
        <v>23.46</v>
      </c>
      <c r="I7" s="90">
        <v>11.79</v>
      </c>
      <c r="J7" s="94">
        <v>42.51</v>
      </c>
      <c r="K7" s="594">
        <v>372.4</v>
      </c>
    </row>
    <row r="8" spans="1:11" s="33" customFormat="1" ht="26.45" customHeight="1" x14ac:dyDescent="0.25">
      <c r="A8" s="81"/>
      <c r="B8" s="583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1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09" t="s">
        <v>19</v>
      </c>
      <c r="F10" s="307">
        <f>SUM(F6:F9)</f>
        <v>530</v>
      </c>
      <c r="G10" s="933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8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09" t="s">
        <v>20</v>
      </c>
      <c r="F11" s="307"/>
      <c r="G11" s="933"/>
      <c r="H11" s="238"/>
      <c r="I11" s="15"/>
      <c r="J11" s="38"/>
      <c r="K11" s="348">
        <f>K10/23.5</f>
        <v>23.479148936170212</v>
      </c>
    </row>
    <row r="12" spans="1:11" s="16" customFormat="1" ht="33.75" customHeight="1" x14ac:dyDescent="0.25">
      <c r="A12" s="82" t="s">
        <v>6</v>
      </c>
      <c r="B12" s="294"/>
      <c r="C12" s="279">
        <v>9</v>
      </c>
      <c r="D12" s="686" t="s">
        <v>18</v>
      </c>
      <c r="E12" s="687" t="s">
        <v>91</v>
      </c>
      <c r="F12" s="688">
        <v>60</v>
      </c>
      <c r="G12" s="688"/>
      <c r="H12" s="262">
        <v>1.29</v>
      </c>
      <c r="I12" s="36">
        <v>4.2699999999999996</v>
      </c>
      <c r="J12" s="37">
        <v>6.97</v>
      </c>
      <c r="K12" s="312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4" t="s">
        <v>83</v>
      </c>
      <c r="F13" s="227">
        <v>200</v>
      </c>
      <c r="G13" s="411"/>
      <c r="H13" s="249">
        <v>6.66</v>
      </c>
      <c r="I13" s="76">
        <v>5.51</v>
      </c>
      <c r="J13" s="209">
        <v>8.75</v>
      </c>
      <c r="K13" s="379">
        <v>111.57</v>
      </c>
    </row>
    <row r="14" spans="1:11" s="33" customFormat="1" ht="33.75" customHeight="1" x14ac:dyDescent="0.25">
      <c r="A14" s="89"/>
      <c r="B14" s="583"/>
      <c r="C14" s="131">
        <v>81</v>
      </c>
      <c r="D14" s="211" t="s">
        <v>9</v>
      </c>
      <c r="E14" s="157" t="s">
        <v>72</v>
      </c>
      <c r="F14" s="658">
        <v>90</v>
      </c>
      <c r="G14" s="658"/>
      <c r="H14" s="271">
        <v>23.81</v>
      </c>
      <c r="I14" s="20">
        <v>19.829999999999998</v>
      </c>
      <c r="J14" s="43">
        <v>0.72</v>
      </c>
      <c r="K14" s="270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4" t="s">
        <v>84</v>
      </c>
      <c r="F15" s="227">
        <v>150</v>
      </c>
      <c r="G15" s="411"/>
      <c r="H15" s="249">
        <v>3.93</v>
      </c>
      <c r="I15" s="76">
        <v>4.24</v>
      </c>
      <c r="J15" s="209">
        <v>21.84</v>
      </c>
      <c r="K15" s="379">
        <v>140.55000000000001</v>
      </c>
    </row>
    <row r="16" spans="1:11" s="16" customFormat="1" ht="33.75" customHeight="1" x14ac:dyDescent="0.25">
      <c r="A16" s="83"/>
      <c r="B16" s="379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1">
        <v>0.15</v>
      </c>
      <c r="I16" s="20">
        <v>0.04</v>
      </c>
      <c r="J16" s="43">
        <v>12.83</v>
      </c>
      <c r="K16" s="270">
        <v>52.45</v>
      </c>
    </row>
    <row r="17" spans="1:11" s="16" customFormat="1" ht="33.75" customHeight="1" x14ac:dyDescent="0.25">
      <c r="A17" s="83"/>
      <c r="B17" s="379"/>
      <c r="C17" s="212">
        <v>119</v>
      </c>
      <c r="D17" s="211" t="s">
        <v>13</v>
      </c>
      <c r="E17" s="149" t="s">
        <v>54</v>
      </c>
      <c r="F17" s="278">
        <v>20</v>
      </c>
      <c r="G17" s="278"/>
      <c r="H17" s="238">
        <v>1.52</v>
      </c>
      <c r="I17" s="15">
        <v>0.16</v>
      </c>
      <c r="J17" s="38">
        <v>9.84</v>
      </c>
      <c r="K17" s="614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5">
        <v>39.6</v>
      </c>
    </row>
    <row r="19" spans="1:11" s="16" customFormat="1" ht="33.75" customHeight="1" x14ac:dyDescent="0.25">
      <c r="A19" s="89"/>
      <c r="B19" s="583"/>
      <c r="C19" s="136"/>
      <c r="D19" s="479"/>
      <c r="E19" s="300" t="s">
        <v>19</v>
      </c>
      <c r="F19" s="195">
        <f>F12+F13+F14+F15+F16+F17+F18</f>
        <v>740</v>
      </c>
      <c r="G19" s="953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0">
        <f t="shared" si="1"/>
        <v>738.48000000000013</v>
      </c>
    </row>
    <row r="20" spans="1:11" s="16" customFormat="1" ht="33.75" customHeight="1" thickBot="1" x14ac:dyDescent="0.3">
      <c r="A20" s="114"/>
      <c r="B20" s="591"/>
      <c r="C20" s="134"/>
      <c r="D20" s="390"/>
      <c r="E20" s="343" t="s">
        <v>20</v>
      </c>
      <c r="F20" s="367"/>
      <c r="G20" s="954"/>
      <c r="H20" s="203"/>
      <c r="I20" s="48"/>
      <c r="J20" s="115"/>
      <c r="K20" s="467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3"/>
      <c r="C22" s="273"/>
      <c r="D22" s="274"/>
      <c r="E22" s="275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G11" sqref="G11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192</v>
      </c>
      <c r="C2" s="984"/>
      <c r="D2" s="6"/>
      <c r="E2" s="6"/>
      <c r="F2" s="1003">
        <v>45040</v>
      </c>
      <c r="G2" s="1003"/>
      <c r="H2" s="1003"/>
      <c r="I2" s="1003"/>
      <c r="J2" s="1003"/>
      <c r="K2" s="1004"/>
      <c r="L2" s="1004"/>
      <c r="M2" s="2"/>
    </row>
    <row r="3" spans="1:23" ht="15.75" thickBot="1" x14ac:dyDescent="0.3">
      <c r="A3" s="1"/>
      <c r="B3" s="3"/>
      <c r="C3" s="1"/>
      <c r="D3" s="366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7" t="s">
        <v>38</v>
      </c>
      <c r="C4" s="638"/>
      <c r="D4" s="700"/>
      <c r="E4" s="637"/>
      <c r="F4" s="636"/>
      <c r="G4" s="639" t="s">
        <v>21</v>
      </c>
      <c r="H4" s="640"/>
      <c r="I4" s="641"/>
      <c r="J4" s="642" t="s">
        <v>22</v>
      </c>
      <c r="K4" s="1015" t="s">
        <v>23</v>
      </c>
      <c r="L4" s="1016"/>
      <c r="M4" s="1017"/>
      <c r="N4" s="1017"/>
      <c r="O4" s="1017"/>
      <c r="P4" s="1018" t="s">
        <v>24</v>
      </c>
      <c r="Q4" s="1019"/>
      <c r="R4" s="1019"/>
      <c r="S4" s="1019"/>
      <c r="T4" s="1019"/>
      <c r="U4" s="1019"/>
      <c r="V4" s="1019"/>
      <c r="W4" s="1020"/>
    </row>
    <row r="5" spans="1:23" ht="46.5" thickBot="1" x14ac:dyDescent="0.3">
      <c r="A5" s="79" t="s">
        <v>0</v>
      </c>
      <c r="B5" s="102" t="s">
        <v>39</v>
      </c>
      <c r="C5" s="787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3" t="s">
        <v>29</v>
      </c>
      <c r="K5" s="356" t="s">
        <v>30</v>
      </c>
      <c r="L5" s="356" t="s">
        <v>118</v>
      </c>
      <c r="M5" s="356" t="s">
        <v>31</v>
      </c>
      <c r="N5" s="481" t="s">
        <v>119</v>
      </c>
      <c r="O5" s="755" t="s">
        <v>120</v>
      </c>
      <c r="P5" s="482" t="s">
        <v>32</v>
      </c>
      <c r="Q5" s="96" t="s">
        <v>33</v>
      </c>
      <c r="R5" s="482" t="s">
        <v>34</v>
      </c>
      <c r="S5" s="96" t="s">
        <v>35</v>
      </c>
      <c r="T5" s="482" t="s">
        <v>121</v>
      </c>
      <c r="U5" s="96" t="s">
        <v>122</v>
      </c>
      <c r="V5" s="482" t="s">
        <v>123</v>
      </c>
      <c r="W5" s="758" t="s">
        <v>124</v>
      </c>
    </row>
    <row r="6" spans="1:23" ht="34.5" customHeight="1" x14ac:dyDescent="0.25">
      <c r="A6" s="80" t="s">
        <v>5</v>
      </c>
      <c r="B6" s="219" t="s">
        <v>210</v>
      </c>
      <c r="C6" s="373" t="s">
        <v>18</v>
      </c>
      <c r="D6" s="373" t="s">
        <v>208</v>
      </c>
      <c r="E6" s="219">
        <v>80</v>
      </c>
      <c r="F6" s="437">
        <v>18</v>
      </c>
      <c r="G6" s="258">
        <v>4.3899999999999997</v>
      </c>
      <c r="H6" s="34">
        <v>9.7100000000000009</v>
      </c>
      <c r="I6" s="221">
        <v>26.83</v>
      </c>
      <c r="J6" s="441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8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1" t="s">
        <v>211</v>
      </c>
      <c r="E7" s="227">
        <v>205</v>
      </c>
      <c r="F7" s="98">
        <v>23.15</v>
      </c>
      <c r="G7" s="380">
        <v>7.32</v>
      </c>
      <c r="H7" s="90">
        <v>7.29</v>
      </c>
      <c r="I7" s="94">
        <v>34.18</v>
      </c>
      <c r="J7" s="455">
        <v>230.69</v>
      </c>
      <c r="K7" s="313">
        <v>0.08</v>
      </c>
      <c r="L7" s="27">
        <v>0.23</v>
      </c>
      <c r="M7" s="27">
        <v>0.88</v>
      </c>
      <c r="N7" s="27">
        <v>40</v>
      </c>
      <c r="O7" s="612">
        <v>0.15</v>
      </c>
      <c r="P7" s="313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126">
        <v>2.58</v>
      </c>
      <c r="G8" s="238">
        <v>0.04</v>
      </c>
      <c r="H8" s="15">
        <v>0</v>
      </c>
      <c r="I8" s="38">
        <v>7.4</v>
      </c>
      <c r="J8" s="257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8">
        <v>30</v>
      </c>
      <c r="F9" s="130">
        <v>3.75</v>
      </c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161</v>
      </c>
      <c r="C10" s="179" t="s">
        <v>17</v>
      </c>
      <c r="D10" s="218" t="s">
        <v>200</v>
      </c>
      <c r="E10" s="184">
        <v>45</v>
      </c>
      <c r="F10" s="126">
        <v>48.46</v>
      </c>
      <c r="G10" s="238">
        <v>5</v>
      </c>
      <c r="H10" s="15">
        <v>0.4</v>
      </c>
      <c r="I10" s="38">
        <v>2</v>
      </c>
      <c r="J10" s="256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0" t="s">
        <v>19</v>
      </c>
      <c r="E11" s="265">
        <f>SUM(E6:E10)</f>
        <v>560</v>
      </c>
      <c r="F11" s="436">
        <f>SUM(F6:F10)</f>
        <v>95.94</v>
      </c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6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3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0" t="s">
        <v>20</v>
      </c>
      <c r="E12" s="131"/>
      <c r="F12" s="436"/>
      <c r="G12" s="203"/>
      <c r="H12" s="48"/>
      <c r="I12" s="115"/>
      <c r="J12" s="436">
        <f>J11/23.5</f>
        <v>24.84</v>
      </c>
      <c r="K12" s="203"/>
      <c r="L12" s="154"/>
      <c r="M12" s="438"/>
      <c r="N12" s="438"/>
      <c r="O12" s="757"/>
      <c r="P12" s="440"/>
      <c r="Q12" s="438"/>
      <c r="R12" s="438"/>
      <c r="S12" s="438"/>
      <c r="T12" s="438"/>
      <c r="U12" s="438"/>
      <c r="V12" s="438"/>
      <c r="W12" s="439"/>
    </row>
    <row r="13" spans="1:23" ht="34.5" customHeight="1" x14ac:dyDescent="0.25">
      <c r="A13" s="82" t="s">
        <v>6</v>
      </c>
      <c r="B13" s="135">
        <v>24</v>
      </c>
      <c r="C13" s="644" t="s">
        <v>18</v>
      </c>
      <c r="D13" s="342" t="s">
        <v>116</v>
      </c>
      <c r="E13" s="360">
        <v>150</v>
      </c>
      <c r="F13" s="135"/>
      <c r="G13" s="35">
        <v>0.6</v>
      </c>
      <c r="H13" s="36">
        <v>0.6</v>
      </c>
      <c r="I13" s="39">
        <v>14.7</v>
      </c>
      <c r="J13" s="475">
        <v>70.5</v>
      </c>
      <c r="K13" s="262">
        <v>0.05</v>
      </c>
      <c r="L13" s="35">
        <v>0.03</v>
      </c>
      <c r="M13" s="36">
        <v>15</v>
      </c>
      <c r="N13" s="36">
        <v>0</v>
      </c>
      <c r="O13" s="37">
        <v>0</v>
      </c>
      <c r="P13" s="258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7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7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163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7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6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7">
        <v>39.6</v>
      </c>
      <c r="K18" s="271">
        <v>0.03</v>
      </c>
      <c r="L18" s="19">
        <v>0.02</v>
      </c>
      <c r="M18" s="20">
        <v>0</v>
      </c>
      <c r="N18" s="20">
        <v>0</v>
      </c>
      <c r="O18" s="43">
        <v>0</v>
      </c>
      <c r="P18" s="271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5"/>
      <c r="D19" s="300" t="s">
        <v>19</v>
      </c>
      <c r="E19" s="307">
        <f>SUM(E13:E18)</f>
        <v>840</v>
      </c>
      <c r="F19" s="646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4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59"/>
      <c r="B20" s="316"/>
      <c r="C20" s="647"/>
      <c r="D20" s="343" t="s">
        <v>20</v>
      </c>
      <c r="E20" s="647"/>
      <c r="F20" s="649"/>
      <c r="G20" s="650"/>
      <c r="H20" s="651"/>
      <c r="I20" s="652"/>
      <c r="J20" s="315">
        <f>J19/23.5</f>
        <v>38.017021276595749</v>
      </c>
      <c r="K20" s="653"/>
      <c r="L20" s="654"/>
      <c r="M20" s="655"/>
      <c r="N20" s="655"/>
      <c r="O20" s="656"/>
      <c r="P20" s="653"/>
      <c r="Q20" s="655"/>
      <c r="R20" s="655"/>
      <c r="S20" s="655"/>
      <c r="T20" s="655"/>
      <c r="U20" s="655"/>
      <c r="V20" s="655"/>
      <c r="W20" s="656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3">
    <mergeCell ref="K4:O4"/>
    <mergeCell ref="P4:W4"/>
    <mergeCell ref="F2:L2"/>
  </mergeCells>
  <pageMargins left="0.25" right="0.25" top="0.75" bottom="0.75" header="0.3" footer="0.3"/>
  <pageSetup paperSize="9" scale="5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zoomScale="73" zoomScaleNormal="73" workbookViewId="0">
      <selection activeCell="E7" sqref="E7"/>
    </sheetView>
  </sheetViews>
  <sheetFormatPr defaultRowHeight="15" x14ac:dyDescent="0.25"/>
  <cols>
    <col min="1" max="1" width="20.7109375" customWidth="1"/>
    <col min="2" max="2" width="20.7109375" style="817" customWidth="1"/>
    <col min="3" max="3" width="16.5703125" style="5" customWidth="1"/>
    <col min="4" max="4" width="19" customWidth="1"/>
    <col min="5" max="5" width="56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3" ht="23.25" x14ac:dyDescent="0.35">
      <c r="A2" s="6" t="s">
        <v>192</v>
      </c>
      <c r="B2" s="5"/>
      <c r="C2" s="987"/>
      <c r="D2" s="6"/>
      <c r="E2" s="6"/>
      <c r="F2" s="1003">
        <v>45041</v>
      </c>
      <c r="G2" s="1003"/>
      <c r="H2" s="1003"/>
      <c r="I2" s="1003"/>
      <c r="J2" s="1003"/>
      <c r="K2" s="1003"/>
      <c r="L2" s="1004"/>
      <c r="M2" s="1004"/>
    </row>
    <row r="3" spans="1:13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16" customFormat="1" ht="21.75" customHeight="1" x14ac:dyDescent="0.25">
      <c r="A4" s="138"/>
      <c r="B4" s="1021"/>
      <c r="C4" s="383" t="s">
        <v>38</v>
      </c>
      <c r="D4" s="1023" t="s">
        <v>40</v>
      </c>
      <c r="E4" s="173"/>
      <c r="F4" s="384"/>
      <c r="G4" s="985"/>
      <c r="H4" s="283" t="s">
        <v>21</v>
      </c>
      <c r="I4" s="309"/>
      <c r="J4" s="255"/>
      <c r="K4" s="189" t="s">
        <v>22</v>
      </c>
    </row>
    <row r="5" spans="1:13" s="16" customFormat="1" ht="16.5" thickBot="1" x14ac:dyDescent="0.3">
      <c r="A5" s="139" t="s">
        <v>0</v>
      </c>
      <c r="B5" s="1022"/>
      <c r="C5" s="96" t="s">
        <v>39</v>
      </c>
      <c r="D5" s="1024"/>
      <c r="E5" s="489" t="s">
        <v>37</v>
      </c>
      <c r="F5" s="102" t="s">
        <v>25</v>
      </c>
      <c r="G5" s="986" t="s">
        <v>212</v>
      </c>
      <c r="H5" s="568" t="s">
        <v>26</v>
      </c>
      <c r="I5" s="499" t="s">
        <v>27</v>
      </c>
      <c r="J5" s="500" t="s">
        <v>28</v>
      </c>
      <c r="K5" s="190" t="s">
        <v>29</v>
      </c>
    </row>
    <row r="6" spans="1:13" s="16" customFormat="1" ht="26.45" customHeight="1" x14ac:dyDescent="0.25">
      <c r="A6" s="103" t="s">
        <v>5</v>
      </c>
      <c r="B6" s="219"/>
      <c r="C6" s="355">
        <v>2</v>
      </c>
      <c r="D6" s="657" t="s">
        <v>18</v>
      </c>
      <c r="E6" s="389" t="s">
        <v>173</v>
      </c>
      <c r="F6" s="567">
        <v>15</v>
      </c>
      <c r="G6" s="567">
        <v>11.63</v>
      </c>
      <c r="H6" s="262">
        <v>0.12</v>
      </c>
      <c r="I6" s="36">
        <v>10.88</v>
      </c>
      <c r="J6" s="37">
        <v>0.19</v>
      </c>
      <c r="K6" s="441">
        <v>99.15</v>
      </c>
    </row>
    <row r="7" spans="1:13" s="16" customFormat="1" ht="26.45" customHeight="1" x14ac:dyDescent="0.25">
      <c r="A7" s="103"/>
      <c r="B7" s="130"/>
      <c r="C7" s="98">
        <v>253</v>
      </c>
      <c r="D7" s="566" t="s">
        <v>63</v>
      </c>
      <c r="E7" s="364" t="s">
        <v>117</v>
      </c>
      <c r="F7" s="658">
        <v>150</v>
      </c>
      <c r="G7" s="658">
        <v>7.32</v>
      </c>
      <c r="H7" s="249">
        <v>4.3</v>
      </c>
      <c r="I7" s="76">
        <v>4.24</v>
      </c>
      <c r="J7" s="209">
        <v>18.77</v>
      </c>
      <c r="K7" s="379">
        <v>129.54</v>
      </c>
    </row>
    <row r="8" spans="1:13" s="16" customFormat="1" ht="44.25" customHeight="1" x14ac:dyDescent="0.25">
      <c r="A8" s="103"/>
      <c r="B8" s="487" t="s">
        <v>73</v>
      </c>
      <c r="C8" s="443">
        <v>240</v>
      </c>
      <c r="D8" s="659" t="s">
        <v>9</v>
      </c>
      <c r="E8" s="576" t="s">
        <v>125</v>
      </c>
      <c r="F8" s="575">
        <v>90</v>
      </c>
      <c r="G8" s="575"/>
      <c r="H8" s="301">
        <v>20.170000000000002</v>
      </c>
      <c r="I8" s="57">
        <v>20.309999999999999</v>
      </c>
      <c r="J8" s="58">
        <v>2.09</v>
      </c>
      <c r="K8" s="443">
        <v>274</v>
      </c>
    </row>
    <row r="9" spans="1:13" s="16" customFormat="1" ht="22.5" customHeight="1" x14ac:dyDescent="0.25">
      <c r="A9" s="103"/>
      <c r="B9" s="183" t="s">
        <v>128</v>
      </c>
      <c r="C9" s="165">
        <v>80</v>
      </c>
      <c r="D9" s="444" t="s">
        <v>9</v>
      </c>
      <c r="E9" s="444" t="s">
        <v>98</v>
      </c>
      <c r="F9" s="670">
        <v>90</v>
      </c>
      <c r="G9" s="670">
        <v>27.69</v>
      </c>
      <c r="H9" s="670">
        <v>14.84</v>
      </c>
      <c r="I9" s="240">
        <v>12.69</v>
      </c>
      <c r="J9" s="61">
        <v>4.46</v>
      </c>
      <c r="K9" s="108">
        <v>191.87</v>
      </c>
    </row>
    <row r="10" spans="1:13" s="16" customFormat="1" ht="37.5" customHeight="1" x14ac:dyDescent="0.25">
      <c r="A10" s="103"/>
      <c r="B10" s="130"/>
      <c r="C10" s="97">
        <v>104</v>
      </c>
      <c r="D10" s="661" t="s">
        <v>17</v>
      </c>
      <c r="E10" s="628" t="s">
        <v>149</v>
      </c>
      <c r="F10" s="589">
        <v>200</v>
      </c>
      <c r="G10" s="589">
        <v>13.83</v>
      </c>
      <c r="H10" s="238">
        <v>0</v>
      </c>
      <c r="I10" s="15">
        <v>0</v>
      </c>
      <c r="J10" s="38">
        <v>14.16</v>
      </c>
      <c r="K10" s="256">
        <v>55.48</v>
      </c>
    </row>
    <row r="11" spans="1:13" s="16" customFormat="1" ht="26.45" customHeight="1" x14ac:dyDescent="0.25">
      <c r="A11" s="103"/>
      <c r="B11" s="130"/>
      <c r="C11" s="99">
        <v>119</v>
      </c>
      <c r="D11" s="558" t="s">
        <v>13</v>
      </c>
      <c r="E11" s="148" t="s">
        <v>54</v>
      </c>
      <c r="F11" s="144">
        <v>25</v>
      </c>
      <c r="G11" s="144">
        <v>1.88</v>
      </c>
      <c r="H11" s="238">
        <v>1.9</v>
      </c>
      <c r="I11" s="15">
        <v>0.2</v>
      </c>
      <c r="J11" s="38">
        <v>12.3</v>
      </c>
      <c r="K11" s="257">
        <v>58.75</v>
      </c>
    </row>
    <row r="12" spans="1:13" s="16" customFormat="1" ht="26.45" customHeight="1" x14ac:dyDescent="0.25">
      <c r="A12" s="103"/>
      <c r="B12" s="130"/>
      <c r="C12" s="126">
        <v>120</v>
      </c>
      <c r="D12" s="558" t="s">
        <v>14</v>
      </c>
      <c r="E12" s="148" t="s">
        <v>46</v>
      </c>
      <c r="F12" s="144">
        <v>20</v>
      </c>
      <c r="G12" s="144">
        <v>1.75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3" s="16" customFormat="1" ht="26.45" customHeight="1" x14ac:dyDescent="0.25">
      <c r="A13" s="103"/>
      <c r="B13" s="182" t="s">
        <v>73</v>
      </c>
      <c r="C13" s="164"/>
      <c r="D13" s="662"/>
      <c r="E13" s="298" t="s">
        <v>19</v>
      </c>
      <c r="F13" s="552">
        <f>F6+F7+F8+F10+F11+F12</f>
        <v>500</v>
      </c>
      <c r="G13" s="552">
        <f>SUM(G6:G12)</f>
        <v>64.099999999999994</v>
      </c>
      <c r="H13" s="200">
        <f t="shared" ref="H13:K13" si="0">H6+H7+H8+H10+H11+H12</f>
        <v>27.810000000000002</v>
      </c>
      <c r="I13" s="22">
        <f t="shared" si="0"/>
        <v>35.870000000000005</v>
      </c>
      <c r="J13" s="59">
        <f t="shared" si="0"/>
        <v>55.550000000000004</v>
      </c>
      <c r="K13" s="462">
        <f t="shared" si="0"/>
        <v>656.52</v>
      </c>
    </row>
    <row r="14" spans="1:13" s="16" customFormat="1" ht="26.45" customHeight="1" x14ac:dyDescent="0.25">
      <c r="A14" s="103"/>
      <c r="B14" s="236" t="s">
        <v>75</v>
      </c>
      <c r="C14" s="504"/>
      <c r="D14" s="663"/>
      <c r="E14" s="299" t="s">
        <v>19</v>
      </c>
      <c r="F14" s="553">
        <f>F6+F7+F9+F10+F11+F12</f>
        <v>500</v>
      </c>
      <c r="G14" s="553"/>
      <c r="H14" s="302">
        <f t="shared" ref="H14:K14" si="1">H6+H7+H9+H10+H11+H12</f>
        <v>22.479999999999997</v>
      </c>
      <c r="I14" s="52">
        <f t="shared" si="1"/>
        <v>28.25</v>
      </c>
      <c r="J14" s="71">
        <f t="shared" si="1"/>
        <v>57.919999999999995</v>
      </c>
      <c r="K14" s="472">
        <f t="shared" si="1"/>
        <v>574.39</v>
      </c>
    </row>
    <row r="15" spans="1:13" s="16" customFormat="1" ht="26.45" customHeight="1" x14ac:dyDescent="0.25">
      <c r="A15" s="103"/>
      <c r="B15" s="235" t="s">
        <v>73</v>
      </c>
      <c r="C15" s="491"/>
      <c r="D15" s="664"/>
      <c r="E15" s="298" t="s">
        <v>20</v>
      </c>
      <c r="F15" s="493"/>
      <c r="G15" s="493"/>
      <c r="H15" s="301"/>
      <c r="I15" s="57"/>
      <c r="J15" s="58"/>
      <c r="K15" s="577">
        <f>K13/23.5</f>
        <v>27.937021276595743</v>
      </c>
    </row>
    <row r="16" spans="1:13" s="16" customFormat="1" ht="26.45" customHeight="1" thickBot="1" x14ac:dyDescent="0.3">
      <c r="A16" s="321"/>
      <c r="B16" s="236" t="s">
        <v>75</v>
      </c>
      <c r="C16" s="166"/>
      <c r="D16" s="665"/>
      <c r="E16" s="549" t="s">
        <v>20</v>
      </c>
      <c r="F16" s="496"/>
      <c r="G16" s="504"/>
      <c r="H16" s="608"/>
      <c r="I16" s="609"/>
      <c r="J16" s="610"/>
      <c r="K16" s="339">
        <f>K14/23.5</f>
        <v>24.442127659574467</v>
      </c>
    </row>
    <row r="17" spans="1:11" s="16" customFormat="1" ht="26.45" customHeight="1" x14ac:dyDescent="0.25">
      <c r="A17" s="142" t="s">
        <v>6</v>
      </c>
      <c r="B17" s="389"/>
      <c r="C17" s="394">
        <v>135</v>
      </c>
      <c r="D17" s="876" t="s">
        <v>18</v>
      </c>
      <c r="E17" s="877" t="s">
        <v>155</v>
      </c>
      <c r="F17" s="394">
        <v>60</v>
      </c>
      <c r="G17" s="453"/>
      <c r="H17" s="338">
        <v>1.2</v>
      </c>
      <c r="I17" s="46">
        <v>5.4</v>
      </c>
      <c r="J17" s="47">
        <v>5.16</v>
      </c>
      <c r="K17" s="270">
        <v>73.2</v>
      </c>
    </row>
    <row r="18" spans="1:11" s="16" customFormat="1" ht="26.45" customHeight="1" x14ac:dyDescent="0.25">
      <c r="A18" s="140"/>
      <c r="B18" s="149"/>
      <c r="C18" s="98">
        <v>36</v>
      </c>
      <c r="D18" s="566" t="s">
        <v>8</v>
      </c>
      <c r="E18" s="364" t="s">
        <v>47</v>
      </c>
      <c r="F18" s="551">
        <v>200</v>
      </c>
      <c r="G18" s="98"/>
      <c r="H18" s="249">
        <v>4.9800000000000004</v>
      </c>
      <c r="I18" s="76">
        <v>6.07</v>
      </c>
      <c r="J18" s="209">
        <v>12.72</v>
      </c>
      <c r="K18" s="379">
        <v>125.51</v>
      </c>
    </row>
    <row r="19" spans="1:11" s="16" customFormat="1" ht="43.5" customHeight="1" x14ac:dyDescent="0.25">
      <c r="A19" s="104"/>
      <c r="B19" s="182" t="s">
        <v>73</v>
      </c>
      <c r="C19" s="490">
        <v>259</v>
      </c>
      <c r="D19" s="668" t="s">
        <v>9</v>
      </c>
      <c r="E19" s="363" t="s">
        <v>181</v>
      </c>
      <c r="F19" s="669">
        <v>105</v>
      </c>
      <c r="G19" s="669"/>
      <c r="H19" s="414">
        <v>12.38</v>
      </c>
      <c r="I19" s="415">
        <v>10.59</v>
      </c>
      <c r="J19" s="416">
        <v>16.84</v>
      </c>
      <c r="K19" s="417">
        <v>167.46</v>
      </c>
    </row>
    <row r="20" spans="1:11" s="16" customFormat="1" ht="26.45" customHeight="1" x14ac:dyDescent="0.25">
      <c r="A20" s="104"/>
      <c r="B20" s="183" t="s">
        <v>128</v>
      </c>
      <c r="C20" s="573">
        <v>82</v>
      </c>
      <c r="D20" s="506" t="s">
        <v>9</v>
      </c>
      <c r="E20" s="587" t="s">
        <v>164</v>
      </c>
      <c r="F20" s="670">
        <v>95</v>
      </c>
      <c r="G20" s="670"/>
      <c r="H20" s="240">
        <v>24.87</v>
      </c>
      <c r="I20" s="61">
        <v>21.09</v>
      </c>
      <c r="J20" s="108">
        <v>0.72</v>
      </c>
      <c r="K20" s="397">
        <v>290.5</v>
      </c>
    </row>
    <row r="21" spans="1:11" s="16" customFormat="1" ht="33" customHeight="1" x14ac:dyDescent="0.25">
      <c r="A21" s="104"/>
      <c r="B21" s="131"/>
      <c r="C21" s="145">
        <v>210</v>
      </c>
      <c r="D21" s="318" t="s">
        <v>63</v>
      </c>
      <c r="E21" s="318" t="s">
        <v>69</v>
      </c>
      <c r="F21" s="132">
        <v>150</v>
      </c>
      <c r="G21" s="167"/>
      <c r="H21" s="239">
        <v>15.82</v>
      </c>
      <c r="I21" s="13">
        <v>4.22</v>
      </c>
      <c r="J21" s="40">
        <v>32.01</v>
      </c>
      <c r="K21" s="99">
        <v>226.19</v>
      </c>
    </row>
    <row r="22" spans="1:11" s="16" customFormat="1" ht="51" customHeight="1" x14ac:dyDescent="0.25">
      <c r="A22" s="104"/>
      <c r="B22" s="131"/>
      <c r="C22" s="570">
        <v>216</v>
      </c>
      <c r="D22" s="179" t="s">
        <v>17</v>
      </c>
      <c r="E22" s="218" t="s">
        <v>130</v>
      </c>
      <c r="F22" s="771">
        <v>200</v>
      </c>
      <c r="G22" s="261"/>
      <c r="H22" s="238">
        <v>0.25</v>
      </c>
      <c r="I22" s="15">
        <v>0</v>
      </c>
      <c r="J22" s="38">
        <v>12.73</v>
      </c>
      <c r="K22" s="256">
        <v>51.3</v>
      </c>
    </row>
    <row r="23" spans="1:11" s="16" customFormat="1" ht="26.45" customHeight="1" x14ac:dyDescent="0.25">
      <c r="A23" s="104"/>
      <c r="B23" s="131"/>
      <c r="C23" s="379">
        <v>119</v>
      </c>
      <c r="D23" s="566" t="s">
        <v>13</v>
      </c>
      <c r="E23" s="149" t="s">
        <v>54</v>
      </c>
      <c r="F23" s="551">
        <v>45</v>
      </c>
      <c r="G23" s="98"/>
      <c r="H23" s="271">
        <v>3.42</v>
      </c>
      <c r="I23" s="20">
        <v>0.36</v>
      </c>
      <c r="J23" s="43">
        <v>22.14</v>
      </c>
      <c r="K23" s="412">
        <v>105.75</v>
      </c>
    </row>
    <row r="24" spans="1:11" s="16" customFormat="1" ht="26.45" customHeight="1" x14ac:dyDescent="0.25">
      <c r="A24" s="104"/>
      <c r="B24" s="131"/>
      <c r="C24" s="98">
        <v>120</v>
      </c>
      <c r="D24" s="566" t="s">
        <v>14</v>
      </c>
      <c r="E24" s="149" t="s">
        <v>46</v>
      </c>
      <c r="F24" s="551">
        <v>25</v>
      </c>
      <c r="G24" s="98"/>
      <c r="H24" s="271">
        <v>1.65</v>
      </c>
      <c r="I24" s="20">
        <v>0.3</v>
      </c>
      <c r="J24" s="43">
        <v>10.050000000000001</v>
      </c>
      <c r="K24" s="412">
        <v>49.5</v>
      </c>
    </row>
    <row r="25" spans="1:11" s="16" customFormat="1" ht="26.45" customHeight="1" x14ac:dyDescent="0.25">
      <c r="A25" s="104"/>
      <c r="B25" s="182" t="s">
        <v>73</v>
      </c>
      <c r="C25" s="402"/>
      <c r="D25" s="882"/>
      <c r="E25" s="298" t="s">
        <v>19</v>
      </c>
      <c r="F25" s="490">
        <f>F17+F18+F19+F21+F22+F23+F24</f>
        <v>785</v>
      </c>
      <c r="G25" s="164"/>
      <c r="H25" s="200">
        <f t="shared" ref="H25:K25" si="2">H17+H18+H19+H21+H22+H23+H24</f>
        <v>39.700000000000003</v>
      </c>
      <c r="I25" s="22">
        <f t="shared" si="2"/>
        <v>26.94</v>
      </c>
      <c r="J25" s="59">
        <f t="shared" si="2"/>
        <v>111.64999999999999</v>
      </c>
      <c r="K25" s="462">
        <f t="shared" si="2"/>
        <v>798.91</v>
      </c>
    </row>
    <row r="26" spans="1:11" s="16" customFormat="1" ht="26.45" customHeight="1" x14ac:dyDescent="0.25">
      <c r="A26" s="104"/>
      <c r="B26" s="183" t="s">
        <v>128</v>
      </c>
      <c r="C26" s="403"/>
      <c r="D26" s="883"/>
      <c r="E26" s="299" t="s">
        <v>19</v>
      </c>
      <c r="F26" s="574">
        <f>F17+F18+F20+F21+F22+F23+F24</f>
        <v>775</v>
      </c>
      <c r="G26" s="504"/>
      <c r="H26" s="302">
        <f t="shared" ref="H26:K26" si="3">H17+H18+H20+H21+H22+H23+H24</f>
        <v>52.190000000000005</v>
      </c>
      <c r="I26" s="52">
        <f t="shared" si="3"/>
        <v>37.44</v>
      </c>
      <c r="J26" s="71">
        <f t="shared" si="3"/>
        <v>95.53</v>
      </c>
      <c r="K26" s="472">
        <f t="shared" si="3"/>
        <v>921.95</v>
      </c>
    </row>
    <row r="27" spans="1:11" s="16" customFormat="1" ht="26.45" customHeight="1" x14ac:dyDescent="0.25">
      <c r="A27" s="104"/>
      <c r="B27" s="182" t="s">
        <v>73</v>
      </c>
      <c r="C27" s="404"/>
      <c r="D27" s="884"/>
      <c r="E27" s="298" t="s">
        <v>20</v>
      </c>
      <c r="F27" s="779"/>
      <c r="G27" s="989"/>
      <c r="H27" s="200"/>
      <c r="I27" s="22"/>
      <c r="J27" s="59"/>
      <c r="K27" s="497">
        <f>K25/23.5</f>
        <v>33.996170212765954</v>
      </c>
    </row>
    <row r="28" spans="1:11" s="16" customFormat="1" ht="26.45" customHeight="1" thickBot="1" x14ac:dyDescent="0.3">
      <c r="A28" s="143"/>
      <c r="B28" s="185" t="s">
        <v>128</v>
      </c>
      <c r="C28" s="505"/>
      <c r="D28" s="695"/>
      <c r="E28" s="549" t="s">
        <v>20</v>
      </c>
      <c r="F28" s="496"/>
      <c r="G28" s="166"/>
      <c r="H28" s="430"/>
      <c r="I28" s="431"/>
      <c r="J28" s="432"/>
      <c r="K28" s="433">
        <f>K26/23.5</f>
        <v>39.231914893617024</v>
      </c>
    </row>
    <row r="29" spans="1:11" s="123" customFormat="1" ht="26.45" customHeight="1" x14ac:dyDescent="0.25">
      <c r="A29" s="351"/>
      <c r="B29" s="811"/>
      <c r="C29" s="352"/>
      <c r="D29" s="351"/>
      <c r="E29" s="353"/>
      <c r="F29" s="351"/>
      <c r="G29" s="351"/>
      <c r="H29" s="351"/>
      <c r="I29" s="351"/>
      <c r="J29" s="351"/>
      <c r="K29" s="354"/>
    </row>
    <row r="30" spans="1:11" s="123" customFormat="1" ht="26.45" customHeight="1" x14ac:dyDescent="0.25">
      <c r="A30" s="630" t="s">
        <v>137</v>
      </c>
      <c r="B30" s="812"/>
      <c r="C30" s="760"/>
      <c r="D30" s="351"/>
      <c r="E30" s="353"/>
      <c r="F30" s="351"/>
      <c r="G30" s="351"/>
      <c r="H30" s="351"/>
      <c r="I30" s="351"/>
      <c r="J30" s="351"/>
      <c r="K30" s="354"/>
    </row>
    <row r="31" spans="1:11" x14ac:dyDescent="0.25">
      <c r="A31" s="633" t="s">
        <v>66</v>
      </c>
      <c r="B31" s="818"/>
      <c r="C31" s="113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819"/>
      <c r="C32" s="350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819"/>
      <c r="C33" s="350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819"/>
      <c r="C34" s="350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819"/>
    </row>
    <row r="36" spans="1:11" x14ac:dyDescent="0.25">
      <c r="A36" s="11"/>
      <c r="B36" s="819"/>
    </row>
    <row r="37" spans="1:11" x14ac:dyDescent="0.25">
      <c r="A37" s="11"/>
      <c r="B37" s="819"/>
      <c r="C37" s="350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819"/>
      <c r="C38" s="350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819"/>
      <c r="C39" s="350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819"/>
      <c r="C40" s="350"/>
      <c r="D40" s="11"/>
      <c r="E40" s="11"/>
      <c r="F40" s="11"/>
      <c r="G40" s="11"/>
      <c r="H40" s="11"/>
      <c r="I40" s="11"/>
      <c r="J40" s="11"/>
      <c r="K40" s="11"/>
    </row>
    <row r="41" spans="1:11" s="483" customFormat="1" ht="12.75" x14ac:dyDescent="0.2">
      <c r="B41" s="813"/>
    </row>
    <row r="42" spans="1:11" s="483" customFormat="1" ht="12.75" x14ac:dyDescent="0.2">
      <c r="B42" s="813"/>
    </row>
    <row r="43" spans="1:11" s="483" customFormat="1" ht="12.75" x14ac:dyDescent="0.2">
      <c r="B43" s="813"/>
    </row>
    <row r="44" spans="1:11" s="483" customFormat="1" ht="12.75" x14ac:dyDescent="0.2">
      <c r="B44" s="813"/>
    </row>
    <row r="45" spans="1:11" s="483" customFormat="1" ht="12.75" x14ac:dyDescent="0.2">
      <c r="B45" s="813"/>
    </row>
  </sheetData>
  <mergeCells count="3">
    <mergeCell ref="B4:B5"/>
    <mergeCell ref="D4:D5"/>
    <mergeCell ref="F2:M2"/>
  </mergeCells>
  <pageMargins left="0.7" right="0.7" top="0.75" bottom="0.75" header="0.3" footer="0.3"/>
  <pageSetup paperSize="9" scale="4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39"/>
  <sheetViews>
    <sheetView zoomScale="70" zoomScaleNormal="70" workbookViewId="0">
      <selection activeCell="A2" sqref="A2:N2"/>
    </sheetView>
  </sheetViews>
  <sheetFormatPr defaultRowHeight="15" x14ac:dyDescent="0.25"/>
  <cols>
    <col min="1" max="1" width="19.7109375" customWidth="1"/>
    <col min="2" max="2" width="19.7109375" style="820" customWidth="1"/>
    <col min="3" max="3" width="16.14062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4" ht="23.25" x14ac:dyDescent="0.35">
      <c r="A2" s="6" t="s">
        <v>192</v>
      </c>
      <c r="B2" s="5"/>
      <c r="C2" s="988"/>
      <c r="D2" s="6"/>
      <c r="E2" s="6"/>
      <c r="F2" s="1003">
        <v>45042</v>
      </c>
      <c r="G2" s="1003"/>
      <c r="H2" s="1003"/>
      <c r="I2" s="1003"/>
      <c r="J2" s="1003"/>
      <c r="K2" s="1003"/>
      <c r="L2" s="1003"/>
      <c r="M2" s="1004"/>
      <c r="N2" s="1004"/>
    </row>
    <row r="3" spans="1:1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4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1009" t="s">
        <v>212</v>
      </c>
      <c r="H4" s="788" t="s">
        <v>21</v>
      </c>
      <c r="I4" s="789"/>
      <c r="J4" s="790"/>
      <c r="K4" s="189" t="s">
        <v>22</v>
      </c>
    </row>
    <row r="5" spans="1:14" s="16" customFormat="1" ht="16.5" thickBot="1" x14ac:dyDescent="0.3">
      <c r="A5" s="139" t="s">
        <v>0</v>
      </c>
      <c r="B5" s="79"/>
      <c r="C5" s="102" t="s">
        <v>39</v>
      </c>
      <c r="D5" s="322" t="s">
        <v>40</v>
      </c>
      <c r="E5" s="102" t="s">
        <v>37</v>
      </c>
      <c r="F5" s="96" t="s">
        <v>25</v>
      </c>
      <c r="G5" s="1010"/>
      <c r="H5" s="96" t="s">
        <v>26</v>
      </c>
      <c r="I5" s="482" t="s">
        <v>27</v>
      </c>
      <c r="J5" s="96" t="s">
        <v>28</v>
      </c>
      <c r="K5" s="190" t="s">
        <v>29</v>
      </c>
    </row>
    <row r="6" spans="1:14" s="16" customFormat="1" ht="32.25" customHeight="1" x14ac:dyDescent="0.25">
      <c r="A6" s="555"/>
      <c r="B6" s="135"/>
      <c r="C6" s="409">
        <v>28</v>
      </c>
      <c r="D6" s="410" t="s">
        <v>18</v>
      </c>
      <c r="E6" s="410" t="s">
        <v>146</v>
      </c>
      <c r="F6" s="392">
        <v>60</v>
      </c>
      <c r="G6" s="392">
        <v>12.17</v>
      </c>
      <c r="H6" s="338">
        <v>0.48</v>
      </c>
      <c r="I6" s="46">
        <v>0.6</v>
      </c>
      <c r="J6" s="47">
        <v>1.56</v>
      </c>
      <c r="K6" s="334">
        <v>8.4</v>
      </c>
    </row>
    <row r="7" spans="1:14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1" t="s">
        <v>171</v>
      </c>
      <c r="F7" s="227">
        <v>90</v>
      </c>
      <c r="G7" s="411">
        <v>37.17</v>
      </c>
      <c r="H7" s="249">
        <v>18</v>
      </c>
      <c r="I7" s="76">
        <v>16.5</v>
      </c>
      <c r="J7" s="209">
        <v>2.89</v>
      </c>
      <c r="K7" s="379">
        <v>232.8</v>
      </c>
    </row>
    <row r="8" spans="1:14" s="16" customFormat="1" ht="36.75" customHeight="1" x14ac:dyDescent="0.25">
      <c r="A8" s="556"/>
      <c r="B8" s="182" t="s">
        <v>73</v>
      </c>
      <c r="C8" s="182">
        <v>50</v>
      </c>
      <c r="D8" s="175" t="s">
        <v>63</v>
      </c>
      <c r="E8" s="501" t="s">
        <v>95</v>
      </c>
      <c r="F8" s="182">
        <v>150</v>
      </c>
      <c r="G8" s="521">
        <v>16.43</v>
      </c>
      <c r="H8" s="529">
        <v>3.28</v>
      </c>
      <c r="I8" s="502">
        <v>7.81</v>
      </c>
      <c r="J8" s="530">
        <v>21.57</v>
      </c>
      <c r="K8" s="531">
        <v>170.22</v>
      </c>
    </row>
    <row r="9" spans="1:14" s="16" customFormat="1" ht="37.5" customHeight="1" x14ac:dyDescent="0.25">
      <c r="A9" s="556"/>
      <c r="B9" s="183" t="s">
        <v>74</v>
      </c>
      <c r="C9" s="165">
        <v>141</v>
      </c>
      <c r="D9" s="444" t="s">
        <v>63</v>
      </c>
      <c r="E9" s="677" t="s">
        <v>156</v>
      </c>
      <c r="F9" s="534">
        <v>150</v>
      </c>
      <c r="G9" s="543"/>
      <c r="H9" s="240">
        <v>4.0999999999999996</v>
      </c>
      <c r="I9" s="61">
        <v>5.51</v>
      </c>
      <c r="J9" s="108">
        <v>25.26</v>
      </c>
      <c r="K9" s="397">
        <v>166.85</v>
      </c>
    </row>
    <row r="10" spans="1:14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595">
        <v>5.62</v>
      </c>
      <c r="H10" s="238">
        <v>0.37</v>
      </c>
      <c r="I10" s="15">
        <v>0</v>
      </c>
      <c r="J10" s="38">
        <v>14.85</v>
      </c>
      <c r="K10" s="257">
        <v>59.48</v>
      </c>
    </row>
    <row r="11" spans="1:14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595">
        <v>1.81</v>
      </c>
      <c r="H11" s="238">
        <v>1.52</v>
      </c>
      <c r="I11" s="15">
        <v>0.16</v>
      </c>
      <c r="J11" s="38">
        <v>9.84</v>
      </c>
      <c r="K11" s="256">
        <v>47</v>
      </c>
    </row>
    <row r="12" spans="1:14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169">
        <v>1.62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4" s="16" customFormat="1" ht="37.5" customHeight="1" x14ac:dyDescent="0.25">
      <c r="A13" s="103"/>
      <c r="B13" s="182" t="s">
        <v>73</v>
      </c>
      <c r="C13" s="164"/>
      <c r="D13" s="501"/>
      <c r="E13" s="330" t="s">
        <v>19</v>
      </c>
      <c r="F13" s="289">
        <f>F6+F7+F8+F10+F11+F12</f>
        <v>540</v>
      </c>
      <c r="G13" s="289">
        <f>G6+G7+G8+G10+G11+G12</f>
        <v>74.820000000000022</v>
      </c>
      <c r="H13" s="419">
        <f t="shared" ref="H13:K13" si="0">H6+H7+H8+H10+H11+H12</f>
        <v>24.970000000000002</v>
      </c>
      <c r="I13" s="420">
        <f t="shared" si="0"/>
        <v>25.31</v>
      </c>
      <c r="J13" s="421">
        <f t="shared" si="0"/>
        <v>58.749999999999993</v>
      </c>
      <c r="K13" s="462">
        <f t="shared" si="0"/>
        <v>557.50000000000011</v>
      </c>
    </row>
    <row r="14" spans="1:14" s="16" customFormat="1" ht="37.5" customHeight="1" x14ac:dyDescent="0.25">
      <c r="A14" s="103"/>
      <c r="B14" s="183" t="s">
        <v>74</v>
      </c>
      <c r="C14" s="165"/>
      <c r="D14" s="444"/>
      <c r="E14" s="331" t="s">
        <v>19</v>
      </c>
      <c r="F14" s="287">
        <f>F6+F7+F9+F10+F11+F12</f>
        <v>540</v>
      </c>
      <c r="G14" s="290"/>
      <c r="H14" s="896">
        <f t="shared" ref="H14:K14" si="1">H6+H7+H9+H10+H11+H12</f>
        <v>25.79</v>
      </c>
      <c r="I14" s="897">
        <f t="shared" si="1"/>
        <v>23.009999999999998</v>
      </c>
      <c r="J14" s="895">
        <f t="shared" si="1"/>
        <v>62.440000000000005</v>
      </c>
      <c r="K14" s="451">
        <f t="shared" si="1"/>
        <v>554.13</v>
      </c>
    </row>
    <row r="15" spans="1:14" s="16" customFormat="1" ht="37.5" customHeight="1" x14ac:dyDescent="0.25">
      <c r="A15" s="103"/>
      <c r="B15" s="182" t="s">
        <v>73</v>
      </c>
      <c r="C15" s="164"/>
      <c r="D15" s="501"/>
      <c r="E15" s="330" t="s">
        <v>20</v>
      </c>
      <c r="F15" s="182"/>
      <c r="G15" s="521"/>
      <c r="H15" s="336"/>
      <c r="I15" s="62"/>
      <c r="J15" s="327"/>
      <c r="K15" s="376">
        <f>K13/23.5</f>
        <v>23.723404255319153</v>
      </c>
    </row>
    <row r="16" spans="1:14" s="16" customFormat="1" ht="37.5" customHeight="1" thickBot="1" x14ac:dyDescent="0.3">
      <c r="A16" s="103"/>
      <c r="B16" s="183" t="s">
        <v>74</v>
      </c>
      <c r="C16" s="166"/>
      <c r="D16" s="546"/>
      <c r="E16" s="676" t="s">
        <v>20</v>
      </c>
      <c r="F16" s="185"/>
      <c r="G16" s="519"/>
      <c r="H16" s="337"/>
      <c r="I16" s="328"/>
      <c r="J16" s="329"/>
      <c r="K16" s="339">
        <f>K14/23.5</f>
        <v>23.58</v>
      </c>
    </row>
    <row r="17" spans="1:11" s="16" customFormat="1" ht="37.5" customHeight="1" x14ac:dyDescent="0.25">
      <c r="A17" s="142" t="s">
        <v>6</v>
      </c>
      <c r="B17" s="389"/>
      <c r="C17" s="770">
        <v>28</v>
      </c>
      <c r="D17" s="678" t="s">
        <v>18</v>
      </c>
      <c r="E17" s="679" t="s">
        <v>139</v>
      </c>
      <c r="F17" s="680">
        <v>60</v>
      </c>
      <c r="G17" s="680"/>
      <c r="H17" s="44">
        <v>0.48</v>
      </c>
      <c r="I17" s="34">
        <v>0.6</v>
      </c>
      <c r="J17" s="45">
        <v>1.56</v>
      </c>
      <c r="K17" s="223">
        <v>8.4</v>
      </c>
    </row>
    <row r="18" spans="1:11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8">
        <v>200</v>
      </c>
      <c r="G18" s="278"/>
      <c r="H18" s="239">
        <v>6.2</v>
      </c>
      <c r="I18" s="13">
        <v>6.38</v>
      </c>
      <c r="J18" s="40">
        <v>12.3</v>
      </c>
      <c r="K18" s="99">
        <v>131.76</v>
      </c>
    </row>
    <row r="19" spans="1:11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172</v>
      </c>
      <c r="F19" s="278">
        <v>90</v>
      </c>
      <c r="G19" s="278"/>
      <c r="H19" s="238">
        <v>19.78</v>
      </c>
      <c r="I19" s="15">
        <v>24.51</v>
      </c>
      <c r="J19" s="38">
        <v>2.52</v>
      </c>
      <c r="K19" s="257">
        <v>312.27999999999997</v>
      </c>
    </row>
    <row r="20" spans="1:11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8">
        <v>150</v>
      </c>
      <c r="G20" s="278"/>
      <c r="H20" s="239">
        <v>6.76</v>
      </c>
      <c r="I20" s="13">
        <v>3.93</v>
      </c>
      <c r="J20" s="40">
        <v>41.29</v>
      </c>
      <c r="K20" s="99">
        <v>227.48</v>
      </c>
    </row>
    <row r="21" spans="1:11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8">
        <v>200</v>
      </c>
      <c r="G21" s="278"/>
      <c r="H21" s="238">
        <v>0</v>
      </c>
      <c r="I21" s="15">
        <v>0</v>
      </c>
      <c r="J21" s="38">
        <v>7.27</v>
      </c>
      <c r="K21" s="256">
        <v>28.73</v>
      </c>
    </row>
    <row r="22" spans="1:11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595"/>
      <c r="H22" s="238">
        <v>1.52</v>
      </c>
      <c r="I22" s="15">
        <v>0.16</v>
      </c>
      <c r="J22" s="38">
        <v>9.84</v>
      </c>
      <c r="K22" s="256">
        <v>47</v>
      </c>
    </row>
    <row r="23" spans="1:11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98"/>
      <c r="H23" s="19">
        <v>1.32</v>
      </c>
      <c r="I23" s="20">
        <v>0.24</v>
      </c>
      <c r="J23" s="21">
        <v>8.0399999999999991</v>
      </c>
      <c r="K23" s="442">
        <v>39.6</v>
      </c>
    </row>
    <row r="24" spans="1:11" s="16" customFormat="1" ht="37.5" customHeight="1" x14ac:dyDescent="0.25">
      <c r="A24" s="105"/>
      <c r="B24" s="148"/>
      <c r="C24" s="771"/>
      <c r="D24" s="646"/>
      <c r="E24" s="300" t="s">
        <v>19</v>
      </c>
      <c r="F24" s="126">
        <f>SUM(F17:F23)</f>
        <v>740</v>
      </c>
      <c r="G24" s="126"/>
      <c r="H24" s="199">
        <f>SUM(H17:H23)</f>
        <v>36.06</v>
      </c>
      <c r="I24" s="14">
        <f>SUM(I17:I23)</f>
        <v>35.82</v>
      </c>
      <c r="J24" s="41">
        <f>SUM(J17:J23)</f>
        <v>82.82</v>
      </c>
      <c r="K24" s="314">
        <f>SUM(K17:K23)</f>
        <v>795.25</v>
      </c>
    </row>
    <row r="25" spans="1:11" s="16" customFormat="1" ht="37.5" customHeight="1" thickBot="1" x14ac:dyDescent="0.3">
      <c r="A25" s="260"/>
      <c r="B25" s="685"/>
      <c r="C25" s="772"/>
      <c r="D25" s="649"/>
      <c r="E25" s="343" t="s">
        <v>20</v>
      </c>
      <c r="F25" s="649"/>
      <c r="G25" s="649"/>
      <c r="H25" s="653"/>
      <c r="I25" s="655"/>
      <c r="J25" s="656"/>
      <c r="K25" s="315">
        <f>K24/23.5</f>
        <v>33.840425531914896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D27" s="11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ht="18.75" x14ac:dyDescent="0.25">
      <c r="D32" s="11"/>
      <c r="E32" s="25"/>
      <c r="F32" s="26"/>
      <c r="G32" s="26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F2:N2"/>
    <mergeCell ref="G4:G5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6"/>
  <sheetViews>
    <sheetView zoomScale="70" zoomScaleNormal="70" workbookViewId="0">
      <selection activeCell="A2" sqref="A2:O2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1.140625" bestFit="1" customWidth="1"/>
    <col min="9" max="9" width="11.28515625" customWidth="1"/>
    <col min="10" max="10" width="14.28515625" customWidth="1"/>
    <col min="11" max="11" width="20.7109375" customWidth="1"/>
  </cols>
  <sheetData>
    <row r="2" spans="1:15" ht="23.25" x14ac:dyDescent="0.35">
      <c r="A2" s="6" t="s">
        <v>192</v>
      </c>
      <c r="B2" s="5"/>
      <c r="C2" s="990"/>
      <c r="D2" s="6"/>
      <c r="E2" s="6"/>
      <c r="F2" s="1003">
        <v>45043</v>
      </c>
      <c r="G2" s="1003"/>
      <c r="H2" s="1003"/>
      <c r="I2" s="1003"/>
      <c r="J2" s="1003"/>
      <c r="K2" s="1003"/>
      <c r="L2" s="1003"/>
      <c r="M2" s="1003"/>
      <c r="N2" s="1004"/>
      <c r="O2" s="1004"/>
    </row>
    <row r="3" spans="1:1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5" s="16" customFormat="1" ht="21.75" customHeight="1" thickBot="1" x14ac:dyDescent="0.3">
      <c r="A4" s="138"/>
      <c r="B4" s="138"/>
      <c r="C4" s="637" t="s">
        <v>38</v>
      </c>
      <c r="D4" s="699"/>
      <c r="E4" s="700"/>
      <c r="F4" s="636"/>
      <c r="G4" s="1009" t="s">
        <v>193</v>
      </c>
      <c r="H4" s="1025" t="s">
        <v>21</v>
      </c>
      <c r="I4" s="1026"/>
      <c r="J4" s="1027"/>
      <c r="K4" s="701" t="s">
        <v>22</v>
      </c>
    </row>
    <row r="5" spans="1:15" s="16" customFormat="1" ht="28.5" customHeight="1" thickBot="1" x14ac:dyDescent="0.3">
      <c r="A5" s="139" t="s">
        <v>0</v>
      </c>
      <c r="B5" s="555"/>
      <c r="C5" s="254" t="s">
        <v>39</v>
      </c>
      <c r="D5" s="702" t="s">
        <v>40</v>
      </c>
      <c r="E5" s="254" t="s">
        <v>37</v>
      </c>
      <c r="F5" s="489" t="s">
        <v>25</v>
      </c>
      <c r="G5" s="1010"/>
      <c r="H5" s="489" t="s">
        <v>26</v>
      </c>
      <c r="I5" s="482" t="s">
        <v>27</v>
      </c>
      <c r="J5" s="489" t="s">
        <v>28</v>
      </c>
      <c r="K5" s="703" t="s">
        <v>29</v>
      </c>
    </row>
    <row r="6" spans="1:15" s="16" customFormat="1" ht="28.5" customHeight="1" x14ac:dyDescent="0.25">
      <c r="A6" s="138"/>
      <c r="B6" s="78"/>
      <c r="C6" s="557">
        <v>1</v>
      </c>
      <c r="D6" s="389" t="s">
        <v>18</v>
      </c>
      <c r="E6" s="644" t="s">
        <v>11</v>
      </c>
      <c r="F6" s="520">
        <v>20</v>
      </c>
      <c r="G6" s="520">
        <v>17.5</v>
      </c>
      <c r="H6" s="262">
        <v>4.6399999999999997</v>
      </c>
      <c r="I6" s="36">
        <v>5.9</v>
      </c>
      <c r="J6" s="37">
        <v>0</v>
      </c>
      <c r="K6" s="312">
        <v>72.8</v>
      </c>
    </row>
    <row r="7" spans="1:15" s="16" customFormat="1" ht="39" customHeight="1" x14ac:dyDescent="0.25">
      <c r="A7" s="103" t="s">
        <v>5</v>
      </c>
      <c r="B7" s="147"/>
      <c r="C7" s="551">
        <v>80</v>
      </c>
      <c r="D7" s="149" t="s">
        <v>9</v>
      </c>
      <c r="E7" s="317" t="s">
        <v>213</v>
      </c>
      <c r="F7" s="227">
        <v>90</v>
      </c>
      <c r="G7" s="411">
        <v>31.74</v>
      </c>
      <c r="H7" s="238">
        <v>15.77</v>
      </c>
      <c r="I7" s="15">
        <v>13.36</v>
      </c>
      <c r="J7" s="38">
        <v>1.61</v>
      </c>
      <c r="K7" s="256">
        <v>190.47</v>
      </c>
    </row>
    <row r="8" spans="1:15" s="16" customFormat="1" ht="39" customHeight="1" x14ac:dyDescent="0.25">
      <c r="A8" s="103"/>
      <c r="B8" s="147"/>
      <c r="C8" s="145">
        <v>65</v>
      </c>
      <c r="D8" s="318" t="s">
        <v>63</v>
      </c>
      <c r="E8" s="318" t="s">
        <v>53</v>
      </c>
      <c r="F8" s="132">
        <v>150</v>
      </c>
      <c r="G8" s="167">
        <v>8.6300000000000008</v>
      </c>
      <c r="H8" s="239">
        <v>6.76</v>
      </c>
      <c r="I8" s="13">
        <v>3.93</v>
      </c>
      <c r="J8" s="40">
        <v>41.29</v>
      </c>
      <c r="K8" s="99">
        <v>227.48</v>
      </c>
    </row>
    <row r="9" spans="1:15" s="16" customFormat="1" ht="39" customHeight="1" x14ac:dyDescent="0.25">
      <c r="A9" s="103"/>
      <c r="B9" s="147"/>
      <c r="C9" s="551">
        <v>160</v>
      </c>
      <c r="D9" s="318" t="s">
        <v>62</v>
      </c>
      <c r="E9" s="628" t="s">
        <v>102</v>
      </c>
      <c r="F9" s="629">
        <v>200</v>
      </c>
      <c r="G9" s="737">
        <v>6.85</v>
      </c>
      <c r="H9" s="238">
        <v>0.06</v>
      </c>
      <c r="I9" s="15">
        <v>0</v>
      </c>
      <c r="J9" s="38">
        <v>19.25</v>
      </c>
      <c r="K9" s="256">
        <v>76.95</v>
      </c>
    </row>
    <row r="10" spans="1:15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25</v>
      </c>
      <c r="G10" s="595">
        <v>1.72</v>
      </c>
      <c r="H10" s="238">
        <v>1.9</v>
      </c>
      <c r="I10" s="15">
        <v>0.2</v>
      </c>
      <c r="J10" s="38">
        <v>12.3</v>
      </c>
      <c r="K10" s="256">
        <v>58.75</v>
      </c>
    </row>
    <row r="11" spans="1:15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169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5" s="16" customFormat="1" ht="39" customHeight="1" x14ac:dyDescent="0.25">
      <c r="A12" s="103"/>
      <c r="B12" s="147"/>
      <c r="C12" s="551"/>
      <c r="D12" s="149"/>
      <c r="E12" s="300" t="s">
        <v>19</v>
      </c>
      <c r="F12" s="265">
        <f>F6+F7+F8+F9+F10+F11</f>
        <v>505</v>
      </c>
      <c r="G12" s="265">
        <f>G6+G7+G8+G9+G10+G11</f>
        <v>67.84</v>
      </c>
      <c r="H12" s="271">
        <f t="shared" ref="H12:K12" si="0">H6+H7+H8+H9+H10+H11</f>
        <v>30.45</v>
      </c>
      <c r="I12" s="20">
        <f t="shared" si="0"/>
        <v>23.629999999999995</v>
      </c>
      <c r="J12" s="43">
        <f t="shared" si="0"/>
        <v>82.490000000000009</v>
      </c>
      <c r="K12" s="319">
        <f t="shared" si="0"/>
        <v>666.05000000000007</v>
      </c>
    </row>
    <row r="13" spans="1:15" s="16" customFormat="1" ht="39" customHeight="1" thickBot="1" x14ac:dyDescent="0.3">
      <c r="A13" s="321"/>
      <c r="B13" s="625"/>
      <c r="C13" s="264"/>
      <c r="D13" s="253"/>
      <c r="E13" s="343" t="s">
        <v>20</v>
      </c>
      <c r="F13" s="134"/>
      <c r="G13" s="197"/>
      <c r="H13" s="245"/>
      <c r="I13" s="151"/>
      <c r="J13" s="152"/>
      <c r="K13" s="320">
        <f>K12/23.5</f>
        <v>28.342553191489365</v>
      </c>
    </row>
    <row r="14" spans="1:15" s="16" customFormat="1" ht="39" customHeight="1" x14ac:dyDescent="0.25">
      <c r="A14" s="118" t="s">
        <v>6</v>
      </c>
      <c r="B14" s="118"/>
      <c r="C14" s="394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5" s="16" customFormat="1" ht="39" customHeight="1" x14ac:dyDescent="0.25">
      <c r="A15" s="841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595"/>
      <c r="H15" s="239">
        <v>5.78</v>
      </c>
      <c r="I15" s="13">
        <v>5.5</v>
      </c>
      <c r="J15" s="40">
        <v>10.8</v>
      </c>
      <c r="K15" s="99">
        <v>115.7</v>
      </c>
    </row>
    <row r="16" spans="1:15" s="16" customFormat="1" ht="39" customHeight="1" x14ac:dyDescent="0.25">
      <c r="A16" s="105"/>
      <c r="B16" s="840"/>
      <c r="C16" s="145">
        <v>75</v>
      </c>
      <c r="D16" s="689" t="s">
        <v>9</v>
      </c>
      <c r="E16" s="628" t="s">
        <v>64</v>
      </c>
      <c r="F16" s="690">
        <v>90</v>
      </c>
      <c r="G16" s="690"/>
      <c r="H16" s="324">
        <v>12.86</v>
      </c>
      <c r="I16" s="29">
        <v>1.65</v>
      </c>
      <c r="J16" s="30">
        <v>4.9400000000000004</v>
      </c>
      <c r="K16" s="323">
        <v>84.8</v>
      </c>
    </row>
    <row r="17" spans="1:11" s="16" customFormat="1" ht="39" customHeight="1" x14ac:dyDescent="0.25">
      <c r="A17" s="105"/>
      <c r="B17" s="840"/>
      <c r="C17" s="145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39" customHeight="1" x14ac:dyDescent="0.25">
      <c r="A18" s="105"/>
      <c r="B18" s="840"/>
      <c r="C18" s="551">
        <v>104</v>
      </c>
      <c r="D18" s="318" t="s">
        <v>17</v>
      </c>
      <c r="E18" s="705" t="s">
        <v>150</v>
      </c>
      <c r="F18" s="629">
        <v>200</v>
      </c>
      <c r="G18" s="737"/>
      <c r="H18" s="238">
        <v>0</v>
      </c>
      <c r="I18" s="15">
        <v>0</v>
      </c>
      <c r="J18" s="38">
        <v>14.16</v>
      </c>
      <c r="K18" s="256">
        <v>55.48</v>
      </c>
    </row>
    <row r="19" spans="1:11" s="16" customFormat="1" ht="39" customHeight="1" x14ac:dyDescent="0.25">
      <c r="A19" s="105"/>
      <c r="B19" s="840"/>
      <c r="C19" s="146">
        <v>119</v>
      </c>
      <c r="D19" s="179" t="s">
        <v>13</v>
      </c>
      <c r="E19" s="148" t="s">
        <v>54</v>
      </c>
      <c r="F19" s="126">
        <v>45</v>
      </c>
      <c r="G19" s="126"/>
      <c r="H19" s="17">
        <v>3.42</v>
      </c>
      <c r="I19" s="15">
        <v>0.36</v>
      </c>
      <c r="J19" s="18">
        <v>22.14</v>
      </c>
      <c r="K19" s="191">
        <v>105.75</v>
      </c>
    </row>
    <row r="20" spans="1:11" s="16" customFormat="1" ht="39" customHeight="1" x14ac:dyDescent="0.25">
      <c r="A20" s="105"/>
      <c r="B20" s="840"/>
      <c r="C20" s="144">
        <v>120</v>
      </c>
      <c r="D20" s="179" t="s">
        <v>14</v>
      </c>
      <c r="E20" s="148" t="s">
        <v>46</v>
      </c>
      <c r="F20" s="130">
        <v>40</v>
      </c>
      <c r="G20" s="169"/>
      <c r="H20" s="238">
        <v>2.64</v>
      </c>
      <c r="I20" s="15">
        <v>0.48</v>
      </c>
      <c r="J20" s="38">
        <v>16.079999999999998</v>
      </c>
      <c r="K20" s="198">
        <v>79.2</v>
      </c>
    </row>
    <row r="21" spans="1:11" s="16" customFormat="1" ht="39" customHeight="1" x14ac:dyDescent="0.25">
      <c r="A21" s="105"/>
      <c r="B21" s="840"/>
      <c r="C21" s="771"/>
      <c r="D21" s="646"/>
      <c r="E21" s="300" t="s">
        <v>19</v>
      </c>
      <c r="F21" s="305">
        <f>SUM(F14:F20)</f>
        <v>875</v>
      </c>
      <c r="G21" s="305"/>
      <c r="H21" s="24">
        <f t="shared" ref="H21:J21" si="1">SUM(H14:H20)</f>
        <v>28.64</v>
      </c>
      <c r="I21" s="14">
        <f t="shared" si="1"/>
        <v>13.35</v>
      </c>
      <c r="J21" s="122">
        <f t="shared" si="1"/>
        <v>117.5</v>
      </c>
      <c r="K21" s="304">
        <f>SUM(K14:K20)</f>
        <v>702.92000000000007</v>
      </c>
    </row>
    <row r="22" spans="1:11" s="16" customFormat="1" ht="39" customHeight="1" thickBot="1" x14ac:dyDescent="0.3">
      <c r="A22" s="260"/>
      <c r="B22" s="359"/>
      <c r="C22" s="772"/>
      <c r="D22" s="649"/>
      <c r="E22" s="343" t="s">
        <v>20</v>
      </c>
      <c r="F22" s="649"/>
      <c r="G22" s="649"/>
      <c r="H22" s="654"/>
      <c r="I22" s="655"/>
      <c r="J22" s="706"/>
      <c r="K22" s="571">
        <f>K21/23.5</f>
        <v>29.911489361702131</v>
      </c>
    </row>
    <row r="23" spans="1:11" x14ac:dyDescent="0.25">
      <c r="A23" s="2"/>
      <c r="B23" s="2"/>
      <c r="C23" s="4"/>
      <c r="D23" s="2"/>
      <c r="E23" s="2"/>
      <c r="F23" s="2"/>
      <c r="G23" s="2"/>
      <c r="H23" s="10"/>
      <c r="I23" s="9"/>
      <c r="J23" s="2"/>
      <c r="K23" s="12"/>
    </row>
    <row r="24" spans="1:11" ht="18.75" x14ac:dyDescent="0.25">
      <c r="D24" s="11"/>
      <c r="E24" s="25"/>
      <c r="F24" s="26"/>
      <c r="G24" s="26"/>
      <c r="H24" s="9"/>
      <c r="I24" s="11"/>
      <c r="J24" s="11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3">
    <mergeCell ref="H4:J4"/>
    <mergeCell ref="F2:O2"/>
    <mergeCell ref="G4:G5"/>
  </mergeCells>
  <pageMargins left="0.7" right="0.7" top="0.75" bottom="0.75" header="0.3" footer="0.3"/>
  <pageSetup paperSize="9" scale="5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P38"/>
  <sheetViews>
    <sheetView tabSelected="1" zoomScale="70" zoomScaleNormal="70" workbookViewId="0">
      <selection activeCell="J8" sqref="J8"/>
    </sheetView>
  </sheetViews>
  <sheetFormatPr defaultRowHeight="15" x14ac:dyDescent="0.25"/>
  <cols>
    <col min="1" max="1" width="20.28515625" customWidth="1"/>
    <col min="2" max="2" width="11.28515625" style="817" customWidth="1"/>
    <col min="3" max="3" width="15.4257812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6" ht="23.25" x14ac:dyDescent="0.35">
      <c r="A2" s="6" t="s">
        <v>192</v>
      </c>
      <c r="B2" s="5"/>
      <c r="C2" s="991"/>
      <c r="D2" s="6"/>
      <c r="E2" s="6"/>
      <c r="F2" s="1003">
        <v>45043</v>
      </c>
      <c r="G2" s="1003"/>
      <c r="H2" s="1003"/>
      <c r="I2" s="1003"/>
      <c r="J2" s="1003"/>
      <c r="K2" s="1003"/>
      <c r="L2" s="1003"/>
      <c r="M2" s="1003"/>
      <c r="N2" s="1003"/>
      <c r="O2" s="1004"/>
      <c r="P2" s="1004"/>
    </row>
    <row r="3" spans="1:16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6" s="16" customFormat="1" ht="21.75" customHeight="1" thickBot="1" x14ac:dyDescent="0.3">
      <c r="A4" s="138"/>
      <c r="B4" s="822"/>
      <c r="C4" s="636" t="s">
        <v>38</v>
      </c>
      <c r="D4" s="251"/>
      <c r="E4" s="681"/>
      <c r="F4" s="637"/>
      <c r="G4" s="992"/>
      <c r="H4" s="791" t="s">
        <v>21</v>
      </c>
      <c r="I4" s="792"/>
      <c r="J4" s="793"/>
      <c r="K4" s="642" t="s">
        <v>22</v>
      </c>
    </row>
    <row r="5" spans="1:16" s="16" customFormat="1" ht="28.5" customHeight="1" thickBot="1" x14ac:dyDescent="0.3">
      <c r="A5" s="139" t="s">
        <v>0</v>
      </c>
      <c r="B5" s="823"/>
      <c r="C5" s="96" t="s">
        <v>39</v>
      </c>
      <c r="D5" s="682" t="s">
        <v>40</v>
      </c>
      <c r="E5" s="96" t="s">
        <v>37</v>
      </c>
      <c r="F5" s="124" t="s">
        <v>25</v>
      </c>
      <c r="G5" s="482" t="s">
        <v>212</v>
      </c>
      <c r="H5" s="993" t="s">
        <v>26</v>
      </c>
      <c r="I5" s="482" t="s">
        <v>27</v>
      </c>
      <c r="J5" s="758" t="s">
        <v>28</v>
      </c>
      <c r="K5" s="643" t="s">
        <v>29</v>
      </c>
    </row>
    <row r="6" spans="1:16" s="16" customFormat="1" ht="38.25" customHeight="1" thickBot="1" x14ac:dyDescent="0.3">
      <c r="A6" s="142" t="s">
        <v>5</v>
      </c>
      <c r="B6" s="153"/>
      <c r="C6" s="135">
        <v>25</v>
      </c>
      <c r="D6" s="644" t="s">
        <v>18</v>
      </c>
      <c r="E6" s="342" t="s">
        <v>116</v>
      </c>
      <c r="F6" s="360">
        <v>150</v>
      </c>
      <c r="G6" s="947">
        <v>17.25</v>
      </c>
      <c r="H6" s="35">
        <v>0.6</v>
      </c>
      <c r="I6" s="36">
        <v>0.45</v>
      </c>
      <c r="J6" s="39">
        <v>15.45</v>
      </c>
      <c r="K6" s="193">
        <v>70.5</v>
      </c>
    </row>
    <row r="7" spans="1:16" s="16" customFormat="1" ht="38.25" customHeight="1" thickBot="1" x14ac:dyDescent="0.3">
      <c r="A7" s="103"/>
      <c r="B7" s="220"/>
      <c r="C7" s="219"/>
      <c r="D7" s="268"/>
      <c r="E7" s="644" t="s">
        <v>200</v>
      </c>
      <c r="F7" s="520">
        <v>45</v>
      </c>
      <c r="G7" s="135">
        <v>45</v>
      </c>
      <c r="H7" s="35">
        <v>4.25</v>
      </c>
      <c r="I7" s="36">
        <f>27.8/2</f>
        <v>13.9</v>
      </c>
      <c r="J7" s="39">
        <v>16</v>
      </c>
      <c r="K7" s="1000">
        <f>407*45/100</f>
        <v>183.15</v>
      </c>
    </row>
    <row r="8" spans="1:16" s="16" customFormat="1" ht="38.25" customHeight="1" x14ac:dyDescent="0.25">
      <c r="A8" s="140"/>
      <c r="B8" s="131"/>
      <c r="C8" s="131">
        <v>196</v>
      </c>
      <c r="D8" s="205" t="s">
        <v>93</v>
      </c>
      <c r="E8" s="157" t="s">
        <v>205</v>
      </c>
      <c r="F8" s="168">
        <v>205</v>
      </c>
      <c r="G8" s="131">
        <v>22.1</v>
      </c>
      <c r="H8" s="19">
        <v>7.32</v>
      </c>
      <c r="I8" s="20">
        <v>7.29</v>
      </c>
      <c r="J8" s="21">
        <v>34.18</v>
      </c>
      <c r="K8" s="999">
        <v>230.69</v>
      </c>
    </row>
    <row r="9" spans="1:16" s="16" customFormat="1" ht="38.25" customHeight="1" thickBot="1" x14ac:dyDescent="0.3">
      <c r="A9" s="140"/>
      <c r="B9" s="131"/>
      <c r="C9" s="130">
        <v>114</v>
      </c>
      <c r="D9" s="179" t="s">
        <v>45</v>
      </c>
      <c r="E9" s="218" t="s">
        <v>51</v>
      </c>
      <c r="F9" s="278">
        <v>200</v>
      </c>
      <c r="G9" s="997">
        <v>1.38</v>
      </c>
      <c r="H9" s="17">
        <v>0</v>
      </c>
      <c r="I9" s="15">
        <v>0</v>
      </c>
      <c r="J9" s="18">
        <v>7.27</v>
      </c>
      <c r="K9" s="191">
        <v>28.73</v>
      </c>
    </row>
    <row r="10" spans="1:16" s="16" customFormat="1" ht="38.25" customHeight="1" x14ac:dyDescent="0.25">
      <c r="A10" s="140"/>
      <c r="B10" s="131"/>
      <c r="C10" s="133">
        <v>121</v>
      </c>
      <c r="D10" s="179" t="s">
        <v>13</v>
      </c>
      <c r="E10" s="218" t="s">
        <v>50</v>
      </c>
      <c r="F10" s="278">
        <v>30</v>
      </c>
      <c r="G10" s="947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6" s="16" customFormat="1" ht="33" customHeight="1" thickBot="1" x14ac:dyDescent="0.3">
      <c r="A11" s="103"/>
      <c r="B11" s="131"/>
      <c r="C11" s="130"/>
      <c r="D11" s="179"/>
      <c r="E11" s="300" t="s">
        <v>19</v>
      </c>
      <c r="F11" s="305">
        <f>SUM(F6:F10)</f>
        <v>630</v>
      </c>
      <c r="G11" s="998">
        <f>SUM(G6:G10)</f>
        <v>89.329999999999984</v>
      </c>
      <c r="H11" s="17">
        <f t="shared" ref="H11:K11" si="0">SUM(H6:H10)</f>
        <v>14.42</v>
      </c>
      <c r="I11" s="15">
        <f t="shared" si="0"/>
        <v>22.51</v>
      </c>
      <c r="J11" s="18">
        <f t="shared" si="0"/>
        <v>87.839999999999989</v>
      </c>
      <c r="K11" s="348">
        <f t="shared" si="0"/>
        <v>591.67000000000007</v>
      </c>
    </row>
    <row r="12" spans="1:16" s="16" customFormat="1" ht="38.25" customHeight="1" thickBot="1" x14ac:dyDescent="0.3">
      <c r="A12" s="103"/>
      <c r="B12" s="131"/>
      <c r="C12" s="341"/>
      <c r="D12" s="684"/>
      <c r="E12" s="343" t="s">
        <v>20</v>
      </c>
      <c r="F12" s="344"/>
      <c r="G12" s="823"/>
      <c r="H12" s="345"/>
      <c r="I12" s="68"/>
      <c r="J12" s="346"/>
      <c r="K12" s="347">
        <f>K11/23.5</f>
        <v>25.177446808510641</v>
      </c>
    </row>
    <row r="13" spans="1:16" s="16" customFormat="1" ht="38.25" customHeight="1" x14ac:dyDescent="0.25">
      <c r="A13" s="142" t="s">
        <v>6</v>
      </c>
      <c r="B13" s="153"/>
      <c r="C13" s="279">
        <v>133</v>
      </c>
      <c r="D13" s="686" t="s">
        <v>18</v>
      </c>
      <c r="E13" s="687" t="s">
        <v>141</v>
      </c>
      <c r="F13" s="688">
        <v>60</v>
      </c>
      <c r="G13" s="995"/>
      <c r="H13" s="44">
        <v>1.24</v>
      </c>
      <c r="I13" s="34">
        <v>0.21</v>
      </c>
      <c r="J13" s="45">
        <v>6.12</v>
      </c>
      <c r="K13" s="223">
        <v>31.32</v>
      </c>
    </row>
    <row r="14" spans="1:16" s="16" customFormat="1" ht="38.25" customHeight="1" thickBot="1" x14ac:dyDescent="0.3">
      <c r="A14" s="103"/>
      <c r="B14" s="219"/>
      <c r="C14" s="132">
        <v>32</v>
      </c>
      <c r="D14" s="689" t="s">
        <v>8</v>
      </c>
      <c r="E14" s="628" t="s">
        <v>52</v>
      </c>
      <c r="F14" s="690">
        <v>200</v>
      </c>
      <c r="G14" s="996"/>
      <c r="H14" s="210">
        <v>5.88</v>
      </c>
      <c r="I14" s="76">
        <v>8.82</v>
      </c>
      <c r="J14" s="77">
        <v>9.6</v>
      </c>
      <c r="K14" s="212">
        <v>142.19999999999999</v>
      </c>
    </row>
    <row r="15" spans="1:16" s="16" customFormat="1" ht="38.25" customHeight="1" x14ac:dyDescent="0.25">
      <c r="A15" s="103"/>
      <c r="B15" s="182" t="s">
        <v>73</v>
      </c>
      <c r="C15" s="164">
        <v>90</v>
      </c>
      <c r="D15" s="501" t="s">
        <v>9</v>
      </c>
      <c r="E15" s="515" t="s">
        <v>113</v>
      </c>
      <c r="F15" s="536">
        <v>90</v>
      </c>
      <c r="G15" s="994"/>
      <c r="H15" s="248">
        <v>15.51</v>
      </c>
      <c r="I15" s="51">
        <v>15.07</v>
      </c>
      <c r="J15" s="69">
        <v>8.44</v>
      </c>
      <c r="K15" s="332">
        <v>232.47</v>
      </c>
    </row>
    <row r="16" spans="1:16" s="16" customFormat="1" ht="38.25" customHeight="1" x14ac:dyDescent="0.25">
      <c r="A16" s="105"/>
      <c r="B16" s="183" t="s">
        <v>74</v>
      </c>
      <c r="C16" s="165">
        <v>88</v>
      </c>
      <c r="D16" s="444" t="s">
        <v>9</v>
      </c>
      <c r="E16" s="677" t="s">
        <v>171</v>
      </c>
      <c r="F16" s="534">
        <v>90</v>
      </c>
      <c r="G16" s="543"/>
      <c r="H16" s="335">
        <v>18</v>
      </c>
      <c r="I16" s="53">
        <v>16.5</v>
      </c>
      <c r="J16" s="70">
        <v>2.89</v>
      </c>
      <c r="K16" s="333">
        <v>232.8</v>
      </c>
    </row>
    <row r="17" spans="1:11" s="16" customFormat="1" ht="38.25" customHeight="1" x14ac:dyDescent="0.25">
      <c r="A17" s="105"/>
      <c r="B17" s="130"/>
      <c r="C17" s="126">
        <v>54</v>
      </c>
      <c r="D17" s="148" t="s">
        <v>48</v>
      </c>
      <c r="E17" s="179" t="s">
        <v>42</v>
      </c>
      <c r="F17" s="130">
        <v>150</v>
      </c>
      <c r="G17" s="169"/>
      <c r="H17" s="271">
        <v>7.26</v>
      </c>
      <c r="I17" s="20">
        <v>4.96</v>
      </c>
      <c r="J17" s="43">
        <v>31.76</v>
      </c>
      <c r="K17" s="270">
        <v>198.84</v>
      </c>
    </row>
    <row r="18" spans="1:11" s="16" customFormat="1" ht="38.25" customHeight="1" x14ac:dyDescent="0.25">
      <c r="A18" s="105"/>
      <c r="B18" s="131"/>
      <c r="C18" s="126">
        <v>107</v>
      </c>
      <c r="D18" s="148" t="s">
        <v>17</v>
      </c>
      <c r="E18" s="364" t="s">
        <v>132</v>
      </c>
      <c r="F18" s="184">
        <v>200</v>
      </c>
      <c r="G18" s="595"/>
      <c r="H18" s="238">
        <v>1</v>
      </c>
      <c r="I18" s="15">
        <v>0.2</v>
      </c>
      <c r="J18" s="38">
        <v>20.2</v>
      </c>
      <c r="K18" s="256">
        <v>92</v>
      </c>
    </row>
    <row r="19" spans="1:11" s="16" customFormat="1" ht="38.25" customHeight="1" x14ac:dyDescent="0.25">
      <c r="A19" s="105"/>
      <c r="B19" s="130"/>
      <c r="C19" s="99">
        <v>119</v>
      </c>
      <c r="D19" s="148" t="s">
        <v>13</v>
      </c>
      <c r="E19" s="179" t="s">
        <v>54</v>
      </c>
      <c r="F19" s="184">
        <v>20</v>
      </c>
      <c r="G19" s="595"/>
      <c r="H19" s="238">
        <v>1.52</v>
      </c>
      <c r="I19" s="15">
        <v>0.16</v>
      </c>
      <c r="J19" s="38">
        <v>9.84</v>
      </c>
      <c r="K19" s="256">
        <v>47</v>
      </c>
    </row>
    <row r="20" spans="1:11" s="16" customFormat="1" ht="38.25" customHeight="1" x14ac:dyDescent="0.25">
      <c r="A20" s="105"/>
      <c r="B20" s="130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69">
        <v>39.6</v>
      </c>
    </row>
    <row r="21" spans="1:11" s="16" customFormat="1" ht="38.25" customHeight="1" x14ac:dyDescent="0.25">
      <c r="A21" s="105"/>
      <c r="B21" s="814"/>
      <c r="C21" s="182"/>
      <c r="D21" s="668"/>
      <c r="E21" s="298" t="s">
        <v>19</v>
      </c>
      <c r="F21" s="490">
        <f>F13+F14+F15+F17+F18+F19+F20</f>
        <v>740</v>
      </c>
      <c r="G21" s="164"/>
      <c r="H21" s="200">
        <f t="shared" ref="H21:K21" si="1">H13+H14+H15+H17+H18+H19+H20</f>
        <v>33.730000000000004</v>
      </c>
      <c r="I21" s="22">
        <f t="shared" si="1"/>
        <v>29.66</v>
      </c>
      <c r="J21" s="59">
        <f t="shared" si="1"/>
        <v>94</v>
      </c>
      <c r="K21" s="164">
        <f t="shared" si="1"/>
        <v>783.43000000000006</v>
      </c>
    </row>
    <row r="22" spans="1:11" s="16" customFormat="1" ht="38.25" customHeight="1" x14ac:dyDescent="0.25">
      <c r="A22" s="105"/>
      <c r="B22" s="815"/>
      <c r="C22" s="401"/>
      <c r="D22" s="691"/>
      <c r="E22" s="299" t="s">
        <v>19</v>
      </c>
      <c r="F22" s="488">
        <f>F13+F14+F16+F17+F18+F19+F20</f>
        <v>740</v>
      </c>
      <c r="G22" s="451"/>
      <c r="H22" s="302">
        <f t="shared" ref="H22:K22" si="2">H13+H14+H16+H17+H18+H19+H20</f>
        <v>36.220000000000006</v>
      </c>
      <c r="I22" s="52">
        <f t="shared" si="2"/>
        <v>31.09</v>
      </c>
      <c r="J22" s="71">
        <f t="shared" si="2"/>
        <v>88.450000000000017</v>
      </c>
      <c r="K22" s="451">
        <f t="shared" si="2"/>
        <v>783.76</v>
      </c>
    </row>
    <row r="23" spans="1:11" s="16" customFormat="1" ht="38.25" customHeight="1" x14ac:dyDescent="0.25">
      <c r="A23" s="105"/>
      <c r="B23" s="814"/>
      <c r="C23" s="362"/>
      <c r="D23" s="692"/>
      <c r="E23" s="298" t="s">
        <v>20</v>
      </c>
      <c r="F23" s="493"/>
      <c r="G23" s="426"/>
      <c r="H23" s="200"/>
      <c r="I23" s="22"/>
      <c r="J23" s="59"/>
      <c r="K23" s="497">
        <f>K21/23.5</f>
        <v>33.337446808510641</v>
      </c>
    </row>
    <row r="24" spans="1:11" s="16" customFormat="1" ht="38.25" customHeight="1" thickBot="1" x14ac:dyDescent="0.3">
      <c r="A24" s="260"/>
      <c r="B24" s="816"/>
      <c r="C24" s="528"/>
      <c r="D24" s="693"/>
      <c r="E24" s="549" t="s">
        <v>20</v>
      </c>
      <c r="F24" s="694"/>
      <c r="G24" s="693"/>
      <c r="H24" s="696"/>
      <c r="I24" s="697"/>
      <c r="J24" s="698"/>
      <c r="K24" s="433">
        <f>K22/23.5</f>
        <v>33.351489361702129</v>
      </c>
    </row>
    <row r="25" spans="1:11" x14ac:dyDescent="0.25">
      <c r="A25" s="9"/>
      <c r="C25" s="31"/>
      <c r="D25" s="2"/>
      <c r="E25" s="2"/>
      <c r="F25" s="2"/>
      <c r="G25" s="2"/>
      <c r="H25" s="10"/>
      <c r="I25" s="9"/>
      <c r="J25" s="2"/>
      <c r="K25" s="12"/>
    </row>
    <row r="26" spans="1:11" x14ac:dyDescent="0.25">
      <c r="A26" s="630" t="s">
        <v>137</v>
      </c>
      <c r="B26" s="821"/>
      <c r="C26" s="631"/>
      <c r="D26" s="632"/>
      <c r="E26" s="28"/>
      <c r="F26" s="2"/>
      <c r="G26" s="2"/>
      <c r="H26" s="9"/>
      <c r="I26" s="9"/>
      <c r="J26" s="2"/>
      <c r="K26" s="2"/>
    </row>
    <row r="27" spans="1:11" x14ac:dyDescent="0.25">
      <c r="A27" s="633" t="s">
        <v>66</v>
      </c>
      <c r="B27" s="818"/>
      <c r="C27" s="634"/>
      <c r="D27" s="634"/>
      <c r="H27" s="9"/>
      <c r="I27" s="11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1">
    <mergeCell ref="F2:P2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192</v>
      </c>
      <c r="C3" s="964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101"/>
      <c r="C4" s="636" t="s">
        <v>38</v>
      </c>
      <c r="D4" s="251"/>
      <c r="E4" s="681"/>
      <c r="F4" s="637"/>
      <c r="G4" s="791" t="s">
        <v>21</v>
      </c>
      <c r="H4" s="792"/>
      <c r="I4" s="801"/>
      <c r="J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482" t="s">
        <v>25</v>
      </c>
      <c r="G5" s="124" t="s">
        <v>26</v>
      </c>
      <c r="H5" s="482" t="s">
        <v>27</v>
      </c>
      <c r="I5" s="96" t="s">
        <v>28</v>
      </c>
      <c r="J5" s="713" t="s">
        <v>29</v>
      </c>
    </row>
    <row r="6" spans="1:11" s="16" customFormat="1" ht="26.45" customHeight="1" x14ac:dyDescent="0.25">
      <c r="A6" s="103" t="s">
        <v>5</v>
      </c>
      <c r="B6" s="219"/>
      <c r="C6" s="557">
        <v>25</v>
      </c>
      <c r="D6" s="558" t="s">
        <v>18</v>
      </c>
      <c r="E6" s="342" t="s">
        <v>49</v>
      </c>
      <c r="F6" s="739">
        <v>150</v>
      </c>
      <c r="G6" s="262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1" t="s">
        <v>61</v>
      </c>
      <c r="E7" s="628" t="s">
        <v>56</v>
      </c>
      <c r="F7" s="589">
        <v>150</v>
      </c>
      <c r="G7" s="238">
        <v>15.59</v>
      </c>
      <c r="H7" s="15">
        <v>16.45</v>
      </c>
      <c r="I7" s="38">
        <v>2.79</v>
      </c>
      <c r="J7" s="256">
        <v>222.36</v>
      </c>
    </row>
    <row r="8" spans="1:11" s="33" customFormat="1" ht="26.45" customHeight="1" x14ac:dyDescent="0.25">
      <c r="A8" s="140"/>
      <c r="B8" s="160"/>
      <c r="C8" s="573">
        <v>116</v>
      </c>
      <c r="D8" s="176" t="s">
        <v>62</v>
      </c>
      <c r="E8" s="161" t="s">
        <v>92</v>
      </c>
      <c r="F8" s="573">
        <v>200</v>
      </c>
      <c r="G8" s="240">
        <v>3.28</v>
      </c>
      <c r="H8" s="61">
        <v>2.56</v>
      </c>
      <c r="I8" s="108">
        <v>11.81</v>
      </c>
      <c r="J8" s="397">
        <v>83.43</v>
      </c>
    </row>
    <row r="9" spans="1:11" s="33" customFormat="1" ht="26.45" customHeight="1" x14ac:dyDescent="0.25">
      <c r="A9" s="140"/>
      <c r="B9" s="150"/>
      <c r="C9" s="490">
        <v>161</v>
      </c>
      <c r="D9" s="175" t="s">
        <v>62</v>
      </c>
      <c r="E9" s="159" t="s">
        <v>186</v>
      </c>
      <c r="F9" s="164">
        <v>200</v>
      </c>
      <c r="G9" s="301">
        <v>6.28</v>
      </c>
      <c r="H9" s="57">
        <v>4.75</v>
      </c>
      <c r="I9" s="58">
        <v>19.59</v>
      </c>
      <c r="J9" s="575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2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4"/>
      <c r="D11" s="668"/>
      <c r="E11" s="418" t="s">
        <v>19</v>
      </c>
      <c r="F11" s="748">
        <f>F6+F7+F9+F10</f>
        <v>560</v>
      </c>
      <c r="G11" s="301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5">
        <f t="shared" si="0"/>
        <v>580.84999999999991</v>
      </c>
    </row>
    <row r="12" spans="1:11" s="33" customFormat="1" ht="26.45" customHeight="1" x14ac:dyDescent="0.25">
      <c r="A12" s="140"/>
      <c r="B12" s="131"/>
      <c r="C12" s="854"/>
      <c r="D12" s="668"/>
      <c r="E12" s="418" t="s">
        <v>20</v>
      </c>
      <c r="F12" s="748"/>
      <c r="G12" s="301"/>
      <c r="H12" s="57"/>
      <c r="I12" s="58"/>
      <c r="J12" s="376">
        <f>J11/23.5</f>
        <v>24.717021276595741</v>
      </c>
    </row>
    <row r="13" spans="1:11" s="33" customFormat="1" ht="26.45" customHeight="1" x14ac:dyDescent="0.25">
      <c r="A13" s="140"/>
      <c r="B13" s="160"/>
      <c r="C13" s="573"/>
      <c r="D13" s="506"/>
      <c r="E13" s="423" t="s">
        <v>19</v>
      </c>
      <c r="F13" s="488">
        <f>F6+F7+F8+F10</f>
        <v>560</v>
      </c>
      <c r="G13" s="302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1">
        <f t="shared" si="1"/>
        <v>533.49</v>
      </c>
    </row>
    <row r="14" spans="1:11" s="33" customFormat="1" ht="26.45" customHeight="1" thickBot="1" x14ac:dyDescent="0.3">
      <c r="A14" s="141"/>
      <c r="B14" s="246"/>
      <c r="C14" s="496"/>
      <c r="D14" s="666"/>
      <c r="E14" s="428" t="s">
        <v>20</v>
      </c>
      <c r="F14" s="496"/>
      <c r="G14" s="303"/>
      <c r="H14" s="162"/>
      <c r="I14" s="163"/>
      <c r="J14" s="753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8" t="s">
        <v>91</v>
      </c>
      <c r="F15" s="153">
        <v>60</v>
      </c>
      <c r="G15" s="262">
        <v>1.29</v>
      </c>
      <c r="H15" s="36">
        <v>4.2699999999999996</v>
      </c>
      <c r="I15" s="37">
        <v>6.97</v>
      </c>
      <c r="J15" s="486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4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89" t="s">
        <v>9</v>
      </c>
      <c r="E17" s="628" t="s">
        <v>157</v>
      </c>
      <c r="F17" s="629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6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1">
        <v>1.32</v>
      </c>
      <c r="H21" s="20">
        <v>0.24</v>
      </c>
      <c r="I21" s="21">
        <v>8.0399999999999991</v>
      </c>
      <c r="J21" s="442">
        <v>39.6</v>
      </c>
    </row>
    <row r="22" spans="1:10" s="33" customFormat="1" ht="26.45" customHeight="1" x14ac:dyDescent="0.25">
      <c r="A22" s="104"/>
      <c r="B22" s="160"/>
      <c r="C22" s="136"/>
      <c r="D22" s="479"/>
      <c r="E22" s="155" t="s">
        <v>19</v>
      </c>
      <c r="F22" s="286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4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0"/>
      <c r="E23" s="156" t="s">
        <v>20</v>
      </c>
      <c r="F23" s="134"/>
      <c r="G23" s="203"/>
      <c r="H23" s="48"/>
      <c r="I23" s="115"/>
      <c r="J23" s="399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2" t="s">
        <v>38</v>
      </c>
      <c r="C4" s="127"/>
      <c r="D4" s="158"/>
      <c r="E4" s="382"/>
      <c r="F4" s="808" t="s">
        <v>21</v>
      </c>
      <c r="G4" s="809"/>
      <c r="H4" s="810"/>
      <c r="I4" s="309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2" t="s">
        <v>27</v>
      </c>
      <c r="H5" s="758" t="s">
        <v>28</v>
      </c>
      <c r="I5" s="310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2" t="s">
        <v>49</v>
      </c>
      <c r="E6" s="360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170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5" t="s">
        <v>44</v>
      </c>
      <c r="E8" s="737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5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3"/>
      <c r="C10" s="252"/>
      <c r="D10" s="300" t="s">
        <v>19</v>
      </c>
      <c r="E10" s="596">
        <f>SUM(E6:E9)</f>
        <v>530</v>
      </c>
      <c r="F10" s="597">
        <f t="shared" ref="F10:I10" si="0">SUM(F6:F9)</f>
        <v>28.35</v>
      </c>
      <c r="G10" s="598">
        <f t="shared" si="0"/>
        <v>26.69</v>
      </c>
      <c r="H10" s="599">
        <f t="shared" si="0"/>
        <v>49.989999999999995</v>
      </c>
      <c r="I10" s="600">
        <f t="shared" si="0"/>
        <v>560.61</v>
      </c>
    </row>
    <row r="11" spans="1:9" s="16" customFormat="1" ht="39" customHeight="1" thickBot="1" x14ac:dyDescent="0.3">
      <c r="A11" s="103"/>
      <c r="B11" s="601"/>
      <c r="C11" s="602"/>
      <c r="D11" s="343" t="s">
        <v>20</v>
      </c>
      <c r="E11" s="603"/>
      <c r="F11" s="604"/>
      <c r="G11" s="605"/>
      <c r="H11" s="606"/>
      <c r="I11" s="607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89" t="s">
        <v>7</v>
      </c>
      <c r="D12" s="644" t="s">
        <v>57</v>
      </c>
      <c r="E12" s="520">
        <v>60</v>
      </c>
      <c r="F12" s="258">
        <v>1.1200000000000001</v>
      </c>
      <c r="G12" s="34">
        <v>4.2699999999999996</v>
      </c>
      <c r="H12" s="221">
        <v>6.02</v>
      </c>
      <c r="I12" s="312">
        <v>68.62</v>
      </c>
    </row>
    <row r="13" spans="1:9" s="16" customFormat="1" ht="39" customHeight="1" x14ac:dyDescent="0.25">
      <c r="A13" s="103"/>
      <c r="B13" s="133">
        <v>138</v>
      </c>
      <c r="C13" s="318" t="s">
        <v>8</v>
      </c>
      <c r="D13" s="628" t="s">
        <v>167</v>
      </c>
      <c r="E13" s="690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4" t="s">
        <v>110</v>
      </c>
      <c r="E14" s="658">
        <v>90</v>
      </c>
      <c r="F14" s="238">
        <v>19.52</v>
      </c>
      <c r="G14" s="15">
        <v>10.17</v>
      </c>
      <c r="H14" s="38">
        <v>5.89</v>
      </c>
      <c r="I14" s="256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4" t="s">
        <v>117</v>
      </c>
      <c r="E15" s="658">
        <v>150</v>
      </c>
      <c r="F15" s="249">
        <v>4.3</v>
      </c>
      <c r="G15" s="76">
        <v>4.24</v>
      </c>
      <c r="H15" s="209">
        <v>18.77</v>
      </c>
      <c r="I15" s="379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1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5"/>
      <c r="C19" s="225"/>
      <c r="D19" s="300" t="s">
        <v>19</v>
      </c>
      <c r="E19" s="374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5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3" t="s">
        <v>20</v>
      </c>
      <c r="E20" s="480"/>
      <c r="F20" s="749"/>
      <c r="G20" s="750"/>
      <c r="H20" s="751"/>
      <c r="I20" s="399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C2" s="7"/>
      <c r="D2" s="6"/>
      <c r="E2" s="6"/>
      <c r="F2" s="1005">
        <v>45019</v>
      </c>
      <c r="G2" s="1005"/>
      <c r="H2" s="1006"/>
      <c r="I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6" t="s">
        <v>38</v>
      </c>
      <c r="D4" s="306"/>
      <c r="E4" s="681"/>
      <c r="F4" s="637"/>
      <c r="G4" s="635"/>
      <c r="H4" s="735" t="s">
        <v>21</v>
      </c>
      <c r="I4" s="642"/>
      <c r="J4" s="775"/>
      <c r="K4" s="642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6" t="s">
        <v>40</v>
      </c>
      <c r="E5" s="96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11" s="16" customFormat="1" ht="19.5" customHeight="1" thickBot="1" x14ac:dyDescent="0.3">
      <c r="A6" s="142" t="s">
        <v>5</v>
      </c>
      <c r="B6" s="452"/>
      <c r="C6" s="453">
        <v>1</v>
      </c>
      <c r="D6" s="712" t="s">
        <v>18</v>
      </c>
      <c r="E6" s="667" t="s">
        <v>11</v>
      </c>
      <c r="F6" s="153">
        <v>15</v>
      </c>
      <c r="G6" s="936">
        <v>8.6300000000000008</v>
      </c>
      <c r="H6" s="338">
        <v>3.48</v>
      </c>
      <c r="I6" s="46">
        <v>4.43</v>
      </c>
      <c r="J6" s="47">
        <v>0</v>
      </c>
      <c r="K6" s="454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1" t="s">
        <v>173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2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1" t="s">
        <v>182</v>
      </c>
      <c r="F8" s="411">
        <v>205</v>
      </c>
      <c r="G8" s="227">
        <v>28.8</v>
      </c>
      <c r="H8" s="19">
        <v>6.23</v>
      </c>
      <c r="I8" s="20">
        <v>7.14</v>
      </c>
      <c r="J8" s="43">
        <v>31.66</v>
      </c>
      <c r="K8" s="627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18" t="s">
        <v>198</v>
      </c>
      <c r="F9" s="278">
        <v>200</v>
      </c>
      <c r="G9" s="184">
        <v>1.4</v>
      </c>
      <c r="H9" s="17">
        <v>0</v>
      </c>
      <c r="I9" s="15">
        <v>0</v>
      </c>
      <c r="J9" s="38">
        <v>7.27</v>
      </c>
      <c r="K9" s="256">
        <v>28.73</v>
      </c>
    </row>
    <row r="10" spans="1:11" s="33" customFormat="1" ht="26.25" customHeight="1" x14ac:dyDescent="0.25">
      <c r="A10" s="140"/>
      <c r="B10" s="119"/>
      <c r="C10" s="379">
        <v>121</v>
      </c>
      <c r="D10" s="149" t="s">
        <v>13</v>
      </c>
      <c r="E10" s="618" t="s">
        <v>50</v>
      </c>
      <c r="F10" s="278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79"/>
      <c r="D11" s="149" t="s">
        <v>18</v>
      </c>
      <c r="E11" s="174" t="s">
        <v>200</v>
      </c>
      <c r="F11" s="982">
        <v>45</v>
      </c>
      <c r="G11" s="982">
        <v>45</v>
      </c>
      <c r="H11" s="17">
        <v>8.25</v>
      </c>
      <c r="I11" s="15">
        <v>6.25</v>
      </c>
      <c r="J11" s="18">
        <v>22</v>
      </c>
      <c r="K11" s="256">
        <v>175</v>
      </c>
    </row>
    <row r="12" spans="1:11" s="33" customFormat="1" ht="28.5" customHeight="1" x14ac:dyDescent="0.25">
      <c r="A12" s="140"/>
      <c r="B12" s="119"/>
      <c r="C12" s="98"/>
      <c r="D12" s="149"/>
      <c r="E12" s="291" t="s">
        <v>19</v>
      </c>
      <c r="F12" s="267">
        <f t="shared" ref="F12:K12" si="0">SUM(F6:F10)</f>
        <v>460</v>
      </c>
      <c r="G12" s="935">
        <f>SUM(G6:G11)</f>
        <v>95.18</v>
      </c>
      <c r="H12" s="935">
        <f>SUM(H6:H11)</f>
        <v>20.29</v>
      </c>
      <c r="I12" s="32">
        <f>SUM(I6:I11)</f>
        <v>25.94</v>
      </c>
      <c r="J12" s="63">
        <f>SUM(J6:J11)</f>
        <v>76</v>
      </c>
      <c r="K12" s="436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1" t="s">
        <v>20</v>
      </c>
      <c r="F13" s="168"/>
      <c r="G13" s="134"/>
      <c r="H13" s="208"/>
      <c r="I13" s="151"/>
      <c r="J13" s="152"/>
      <c r="K13" s="456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8" t="s">
        <v>8</v>
      </c>
      <c r="E15" s="705" t="s">
        <v>70</v>
      </c>
      <c r="F15" s="629">
        <v>200</v>
      </c>
      <c r="G15" s="737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8" t="s">
        <v>9</v>
      </c>
      <c r="E16" s="705" t="s">
        <v>90</v>
      </c>
      <c r="F16" s="629">
        <v>90</v>
      </c>
      <c r="G16" s="737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130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5"/>
      <c r="H19" s="238">
        <v>1.52</v>
      </c>
      <c r="I19" s="15">
        <v>0.16</v>
      </c>
      <c r="J19" s="38">
        <v>9.84</v>
      </c>
      <c r="K19" s="256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69">
        <v>39.6</v>
      </c>
    </row>
    <row r="21" spans="1:11" s="16" customFormat="1" ht="33.75" customHeight="1" x14ac:dyDescent="0.25">
      <c r="A21" s="105"/>
      <c r="B21" s="121"/>
      <c r="C21" s="261"/>
      <c r="D21" s="645"/>
      <c r="E21" s="291" t="s">
        <v>19</v>
      </c>
      <c r="F21" s="307">
        <f>F14+F15+F16+F17+F18+F19+F20+60</f>
        <v>890</v>
      </c>
      <c r="G21" s="933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4">
        <f>SUM(K14:K20)</f>
        <v>787.26</v>
      </c>
    </row>
    <row r="22" spans="1:11" s="16" customFormat="1" ht="33.75" customHeight="1" thickBot="1" x14ac:dyDescent="0.3">
      <c r="A22" s="260"/>
      <c r="B22" s="293"/>
      <c r="C22" s="295"/>
      <c r="D22" s="647"/>
      <c r="E22" s="648" t="s">
        <v>20</v>
      </c>
      <c r="F22" s="647"/>
      <c r="G22" s="934"/>
      <c r="H22" s="653"/>
      <c r="I22" s="655"/>
      <c r="J22" s="656"/>
      <c r="K22" s="315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3"/>
      <c r="C24" s="273"/>
      <c r="D24" s="274"/>
      <c r="E24" s="275"/>
      <c r="F24" s="276"/>
      <c r="G24" s="276"/>
      <c r="H24" s="274"/>
      <c r="I24" s="274"/>
      <c r="J24" s="274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17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B2" s="5"/>
      <c r="C2" s="932"/>
      <c r="D2" s="6"/>
      <c r="E2" s="6"/>
      <c r="F2" s="1005">
        <v>45020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27"/>
      <c r="C4" s="637" t="s">
        <v>38</v>
      </c>
      <c r="D4" s="699"/>
      <c r="E4" s="700"/>
      <c r="F4" s="931"/>
      <c r="G4" s="766"/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139" t="s">
        <v>0</v>
      </c>
      <c r="B5" s="828"/>
      <c r="C5" s="102" t="s">
        <v>39</v>
      </c>
      <c r="D5" s="395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thickBot="1" x14ac:dyDescent="0.3">
      <c r="A6" s="142" t="s">
        <v>5</v>
      </c>
      <c r="B6" s="135"/>
      <c r="C6" s="557">
        <v>24</v>
      </c>
      <c r="D6" s="644" t="s">
        <v>18</v>
      </c>
      <c r="E6" s="389" t="s">
        <v>201</v>
      </c>
      <c r="F6" s="135">
        <v>200</v>
      </c>
      <c r="G6" s="936">
        <v>56.7</v>
      </c>
      <c r="H6" s="262">
        <v>0.6</v>
      </c>
      <c r="I6" s="36">
        <v>0.6</v>
      </c>
      <c r="J6" s="37">
        <v>14.7</v>
      </c>
      <c r="K6" s="312">
        <v>70.5</v>
      </c>
    </row>
    <row r="7" spans="1:11" s="16" customFormat="1" ht="26.45" customHeight="1" x14ac:dyDescent="0.25">
      <c r="A7" s="714"/>
      <c r="B7" s="148"/>
      <c r="C7" s="144">
        <v>151</v>
      </c>
      <c r="D7" s="179" t="s">
        <v>9</v>
      </c>
      <c r="E7" s="218" t="s">
        <v>98</v>
      </c>
      <c r="F7" s="278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7">
        <f>165*0.9</f>
        <v>148.5</v>
      </c>
    </row>
    <row r="8" spans="1:11" s="16" customFormat="1" ht="26.25" customHeight="1" x14ac:dyDescent="0.25">
      <c r="A8" s="714"/>
      <c r="B8" s="130"/>
      <c r="C8" s="98">
        <v>253</v>
      </c>
      <c r="D8" s="149" t="s">
        <v>63</v>
      </c>
      <c r="E8" s="364" t="s">
        <v>117</v>
      </c>
      <c r="F8" s="658">
        <v>150</v>
      </c>
      <c r="G8" s="227">
        <v>7.58</v>
      </c>
      <c r="H8" s="249">
        <v>4.3</v>
      </c>
      <c r="I8" s="76">
        <v>4.24</v>
      </c>
      <c r="J8" s="209">
        <v>18.77</v>
      </c>
      <c r="K8" s="379">
        <v>129.54</v>
      </c>
    </row>
    <row r="9" spans="1:11" s="33" customFormat="1" ht="38.25" customHeight="1" x14ac:dyDescent="0.25">
      <c r="A9" s="714"/>
      <c r="B9" s="131"/>
      <c r="C9" s="551">
        <v>95</v>
      </c>
      <c r="D9" s="689" t="s">
        <v>17</v>
      </c>
      <c r="E9" s="628" t="s">
        <v>202</v>
      </c>
      <c r="F9" s="690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6">
        <v>81.3</v>
      </c>
    </row>
    <row r="10" spans="1:11" s="33" customFormat="1" ht="26.25" customHeight="1" x14ac:dyDescent="0.25">
      <c r="A10" s="714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3.25" customHeight="1" x14ac:dyDescent="0.25">
      <c r="A11" s="714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5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1" s="33" customFormat="1" ht="23.25" customHeight="1" x14ac:dyDescent="0.25">
      <c r="A12" s="714"/>
      <c r="B12" s="132"/>
      <c r="C12" s="145"/>
      <c r="D12" s="689"/>
      <c r="E12" s="842" t="s">
        <v>19</v>
      </c>
      <c r="F12" s="843">
        <f>F6+F7+F8+F9+F10+F11</f>
        <v>685</v>
      </c>
      <c r="G12" s="935">
        <f>SUM(G6:G11)</f>
        <v>108.16</v>
      </c>
      <c r="H12" s="844">
        <f t="shared" ref="H12" si="0">H6+H7+H8+H9+H10+H11</f>
        <v>30.6</v>
      </c>
      <c r="I12" s="845">
        <f t="shared" ref="I12:K12" si="1">I6+I7+I8+I9+I10+I11</f>
        <v>10.91</v>
      </c>
      <c r="J12" s="846">
        <f t="shared" si="1"/>
        <v>73.140000000000015</v>
      </c>
      <c r="K12" s="847">
        <f t="shared" si="1"/>
        <v>516.43999999999994</v>
      </c>
    </row>
    <row r="13" spans="1:11" s="33" customFormat="1" ht="23.25" customHeight="1" thickBot="1" x14ac:dyDescent="0.3">
      <c r="A13" s="714"/>
      <c r="B13" s="132"/>
      <c r="C13" s="145"/>
      <c r="D13" s="689"/>
      <c r="E13" s="842" t="s">
        <v>20</v>
      </c>
      <c r="F13" s="132"/>
      <c r="G13" s="739"/>
      <c r="H13" s="844"/>
      <c r="I13" s="845"/>
      <c r="J13" s="846"/>
      <c r="K13" s="848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2">
        <v>172</v>
      </c>
      <c r="D14" s="686" t="s">
        <v>18</v>
      </c>
      <c r="E14" s="687" t="s">
        <v>140</v>
      </c>
      <c r="F14" s="708">
        <v>60</v>
      </c>
      <c r="G14" s="737"/>
      <c r="H14" s="282">
        <v>1.75</v>
      </c>
      <c r="I14" s="85">
        <v>0.11</v>
      </c>
      <c r="J14" s="86">
        <v>3.55</v>
      </c>
      <c r="K14" s="507">
        <v>21.6</v>
      </c>
    </row>
    <row r="15" spans="1:11" s="16" customFormat="1" ht="33.75" customHeight="1" x14ac:dyDescent="0.25">
      <c r="A15" s="80"/>
      <c r="B15" s="182" t="s">
        <v>73</v>
      </c>
      <c r="C15" s="490">
        <v>49</v>
      </c>
      <c r="D15" s="668" t="s">
        <v>8</v>
      </c>
      <c r="E15" s="363" t="s">
        <v>111</v>
      </c>
      <c r="F15" s="536">
        <v>200</v>
      </c>
      <c r="G15" s="737"/>
      <c r="H15" s="414">
        <v>8.49</v>
      </c>
      <c r="I15" s="415">
        <v>7.64</v>
      </c>
      <c r="J15" s="416">
        <v>10.58</v>
      </c>
      <c r="K15" s="417">
        <v>145.11000000000001</v>
      </c>
    </row>
    <row r="16" spans="1:11" s="16" customFormat="1" ht="33.75" customHeight="1" x14ac:dyDescent="0.25">
      <c r="A16" s="80"/>
      <c r="B16" s="183" t="s">
        <v>75</v>
      </c>
      <c r="C16" s="573">
        <v>37</v>
      </c>
      <c r="D16" s="506" t="s">
        <v>8</v>
      </c>
      <c r="E16" s="297" t="s">
        <v>55</v>
      </c>
      <c r="F16" s="588">
        <v>200</v>
      </c>
      <c r="G16" s="97"/>
      <c r="H16" s="335">
        <v>5.78</v>
      </c>
      <c r="I16" s="53">
        <v>5.5</v>
      </c>
      <c r="J16" s="70">
        <v>10.8</v>
      </c>
      <c r="K16" s="333">
        <v>115.7</v>
      </c>
    </row>
    <row r="17" spans="1:11" s="16" customFormat="1" ht="33.75" customHeight="1" x14ac:dyDescent="0.25">
      <c r="A17" s="83"/>
      <c r="B17" s="182" t="s">
        <v>73</v>
      </c>
      <c r="C17" s="490">
        <v>179</v>
      </c>
      <c r="D17" s="668" t="s">
        <v>9</v>
      </c>
      <c r="E17" s="363" t="s">
        <v>109</v>
      </c>
      <c r="F17" s="536">
        <v>90</v>
      </c>
      <c r="G17" s="169"/>
      <c r="H17" s="414">
        <v>12.3</v>
      </c>
      <c r="I17" s="415">
        <v>7.1</v>
      </c>
      <c r="J17" s="416">
        <v>5.67</v>
      </c>
      <c r="K17" s="417">
        <v>135.56</v>
      </c>
    </row>
    <row r="18" spans="1:11" s="16" customFormat="1" ht="33.75" customHeight="1" x14ac:dyDescent="0.25">
      <c r="A18" s="83"/>
      <c r="B18" s="183" t="s">
        <v>75</v>
      </c>
      <c r="C18" s="573">
        <v>85</v>
      </c>
      <c r="D18" s="506" t="s">
        <v>9</v>
      </c>
      <c r="E18" s="297" t="s">
        <v>178</v>
      </c>
      <c r="F18" s="534">
        <v>90</v>
      </c>
      <c r="G18" s="595"/>
      <c r="H18" s="335">
        <v>13.81</v>
      </c>
      <c r="I18" s="53">
        <v>7.8</v>
      </c>
      <c r="J18" s="70">
        <v>7.21</v>
      </c>
      <c r="K18" s="333">
        <v>154.13</v>
      </c>
    </row>
    <row r="19" spans="1:11" s="16" customFormat="1" ht="33.75" customHeight="1" x14ac:dyDescent="0.25">
      <c r="A19" s="83"/>
      <c r="B19" s="131"/>
      <c r="C19" s="551">
        <v>64</v>
      </c>
      <c r="D19" s="211" t="s">
        <v>48</v>
      </c>
      <c r="E19" s="364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79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89" t="s">
        <v>17</v>
      </c>
      <c r="E20" s="628" t="s">
        <v>151</v>
      </c>
      <c r="F20" s="690">
        <v>200</v>
      </c>
      <c r="G20" s="933"/>
      <c r="H20" s="271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0">
        <v>119</v>
      </c>
      <c r="D21" s="211" t="s">
        <v>13</v>
      </c>
      <c r="E21" s="149" t="s">
        <v>54</v>
      </c>
      <c r="F21" s="131">
        <v>30</v>
      </c>
      <c r="G21" s="934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3.75" customHeight="1" x14ac:dyDescent="0.25">
      <c r="A22" s="83"/>
      <c r="B22" s="131"/>
      <c r="C22" s="551">
        <v>120</v>
      </c>
      <c r="D22" s="211" t="s">
        <v>14</v>
      </c>
      <c r="E22" s="149" t="s">
        <v>46</v>
      </c>
      <c r="F22" s="131">
        <v>20</v>
      </c>
      <c r="G22" s="2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3.75" customHeight="1" x14ac:dyDescent="0.25">
      <c r="A23" s="83"/>
      <c r="B23" s="182" t="s">
        <v>73</v>
      </c>
      <c r="C23" s="490"/>
      <c r="D23" s="175"/>
      <c r="E23" s="418" t="s">
        <v>19</v>
      </c>
      <c r="F23" s="289">
        <f>F14+F15+F17+F19+F20+F21+F22</f>
        <v>750</v>
      </c>
      <c r="G23" s="276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2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4"/>
      <c r="D24" s="422"/>
      <c r="E24" s="423" t="s">
        <v>19</v>
      </c>
      <c r="F24" s="288">
        <f>F14+F16+F18+F19+F20+F21+F22</f>
        <v>750</v>
      </c>
      <c r="G24" s="26"/>
      <c r="H24" s="302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2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3"/>
      <c r="D25" s="424"/>
      <c r="E25" s="418" t="s">
        <v>20</v>
      </c>
      <c r="F25" s="425"/>
      <c r="G25" s="11"/>
      <c r="H25" s="419"/>
      <c r="I25" s="420"/>
      <c r="J25" s="421"/>
      <c r="K25" s="434">
        <f>K23/23.5</f>
        <v>30.657446808510642</v>
      </c>
    </row>
    <row r="26" spans="1:11" s="16" customFormat="1" ht="33.75" customHeight="1" thickBot="1" x14ac:dyDescent="0.3">
      <c r="A26" s="359"/>
      <c r="B26" s="185" t="s">
        <v>75</v>
      </c>
      <c r="C26" s="496"/>
      <c r="D26" s="427"/>
      <c r="E26" s="626" t="s">
        <v>20</v>
      </c>
      <c r="F26" s="429"/>
      <c r="G26" s="11"/>
      <c r="H26" s="430"/>
      <c r="I26" s="431"/>
      <c r="J26" s="432"/>
      <c r="K26" s="433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9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29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B2" s="5"/>
      <c r="C2" s="983"/>
      <c r="D2" s="6"/>
      <c r="E2" s="6"/>
      <c r="F2" s="1005">
        <v>45020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3"/>
      <c r="B4" s="786"/>
      <c r="C4" s="636" t="s">
        <v>38</v>
      </c>
      <c r="D4" s="251"/>
      <c r="E4" s="681"/>
      <c r="F4" s="1007" t="s">
        <v>25</v>
      </c>
      <c r="G4" s="1001" t="s">
        <v>36</v>
      </c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322" t="s">
        <v>0</v>
      </c>
      <c r="B5" s="781"/>
      <c r="C5" s="96" t="s">
        <v>39</v>
      </c>
      <c r="D5" s="682" t="s">
        <v>40</v>
      </c>
      <c r="E5" s="96" t="s">
        <v>37</v>
      </c>
      <c r="F5" s="1008"/>
      <c r="G5" s="1002"/>
      <c r="H5" s="939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389"/>
      <c r="C6" s="572">
        <v>28</v>
      </c>
      <c r="D6" s="686" t="s">
        <v>18</v>
      </c>
      <c r="E6" s="687" t="s">
        <v>146</v>
      </c>
      <c r="F6" s="688">
        <v>60</v>
      </c>
      <c r="G6" s="711">
        <v>16.16</v>
      </c>
      <c r="H6" s="940">
        <v>0.48</v>
      </c>
      <c r="I6" s="85">
        <v>0.6</v>
      </c>
      <c r="J6" s="86">
        <v>1.56</v>
      </c>
      <c r="K6" s="507">
        <v>8.4</v>
      </c>
    </row>
    <row r="7" spans="1:11" s="33" customFormat="1" ht="37.5" customHeight="1" x14ac:dyDescent="0.25">
      <c r="A7" s="87"/>
      <c r="B7" s="149"/>
      <c r="C7" s="551">
        <v>75</v>
      </c>
      <c r="D7" s="211" t="s">
        <v>9</v>
      </c>
      <c r="E7" s="149" t="s">
        <v>126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4">
        <v>84.8</v>
      </c>
    </row>
    <row r="8" spans="1:11" s="33" customFormat="1" ht="26.25" customHeight="1" x14ac:dyDescent="0.25">
      <c r="A8" s="87"/>
      <c r="B8" s="149"/>
      <c r="C8" s="551">
        <v>226</v>
      </c>
      <c r="D8" s="211" t="s">
        <v>63</v>
      </c>
      <c r="E8" s="364" t="s">
        <v>158</v>
      </c>
      <c r="F8" s="658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4">
        <v>159.79</v>
      </c>
    </row>
    <row r="9" spans="1:11" s="33" customFormat="1" ht="23.25" customHeight="1" x14ac:dyDescent="0.25">
      <c r="A9" s="87"/>
      <c r="B9" s="149"/>
      <c r="C9" s="551">
        <v>102</v>
      </c>
      <c r="D9" s="211" t="s">
        <v>17</v>
      </c>
      <c r="E9" s="364" t="s">
        <v>80</v>
      </c>
      <c r="F9" s="658">
        <v>200</v>
      </c>
      <c r="G9" s="227">
        <v>7.83</v>
      </c>
      <c r="H9" s="19">
        <v>0.83</v>
      </c>
      <c r="I9" s="20">
        <v>0.04</v>
      </c>
      <c r="J9" s="43">
        <v>15.16</v>
      </c>
      <c r="K9" s="412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4">
        <v>105.75</v>
      </c>
    </row>
    <row r="11" spans="1:11" s="33" customFormat="1" ht="23.25" customHeight="1" x14ac:dyDescent="0.25">
      <c r="A11" s="87"/>
      <c r="B11" s="149"/>
      <c r="C11" s="551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0">
        <v>59.4</v>
      </c>
    </row>
    <row r="12" spans="1:11" s="33" customFormat="1" ht="23.25" customHeight="1" x14ac:dyDescent="0.25">
      <c r="A12" s="87"/>
      <c r="B12" s="149"/>
      <c r="C12" s="551"/>
      <c r="D12" s="211"/>
      <c r="E12" s="300" t="s">
        <v>19</v>
      </c>
      <c r="F12" s="374">
        <f>F6+F7+F8+F9+F10+F11</f>
        <v>575</v>
      </c>
      <c r="G12" s="374">
        <f>G6+G7+G8+G9+G10+G11</f>
        <v>73.780000000000015</v>
      </c>
      <c r="H12" s="935">
        <f t="shared" ref="H12:K12" si="0">H6+H7+H8+H9+H10+H11</f>
        <v>22.8</v>
      </c>
      <c r="I12" s="32">
        <f t="shared" si="0"/>
        <v>8.120000000000001</v>
      </c>
      <c r="J12" s="263">
        <f t="shared" si="0"/>
        <v>81.16</v>
      </c>
      <c r="K12" s="267">
        <f t="shared" si="0"/>
        <v>482.36</v>
      </c>
    </row>
    <row r="13" spans="1:11" s="33" customFormat="1" ht="38.25" customHeight="1" thickBot="1" x14ac:dyDescent="0.3">
      <c r="A13" s="87"/>
      <c r="B13" s="253"/>
      <c r="C13" s="264"/>
      <c r="D13" s="390"/>
      <c r="E13" s="343" t="s">
        <v>20</v>
      </c>
      <c r="F13" s="207"/>
      <c r="G13" s="134"/>
      <c r="H13" s="154"/>
      <c r="I13" s="48"/>
      <c r="J13" s="125"/>
      <c r="K13" s="898">
        <f>K12/23.5</f>
        <v>20.525957446808512</v>
      </c>
    </row>
    <row r="14" spans="1:11" s="16" customFormat="1" ht="33.75" customHeight="1" x14ac:dyDescent="0.25">
      <c r="A14" s="400" t="s">
        <v>6</v>
      </c>
      <c r="B14" s="712"/>
      <c r="C14" s="557">
        <v>13</v>
      </c>
      <c r="D14" s="389" t="s">
        <v>7</v>
      </c>
      <c r="E14" s="716" t="s">
        <v>57</v>
      </c>
      <c r="F14" s="717">
        <v>60</v>
      </c>
      <c r="G14" s="942"/>
      <c r="H14" s="340">
        <v>1.1200000000000001</v>
      </c>
      <c r="I14" s="46">
        <v>4.2699999999999996</v>
      </c>
      <c r="J14" s="47">
        <v>6.02</v>
      </c>
      <c r="K14" s="613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89" t="s">
        <v>8</v>
      </c>
      <c r="E15" s="628" t="s">
        <v>76</v>
      </c>
      <c r="F15" s="690">
        <v>200</v>
      </c>
      <c r="G15" s="629"/>
      <c r="H15" s="72">
        <v>9.19</v>
      </c>
      <c r="I15" s="13">
        <v>5.64</v>
      </c>
      <c r="J15" s="40">
        <v>13.63</v>
      </c>
      <c r="K15" s="285">
        <v>141.18</v>
      </c>
    </row>
    <row r="16" spans="1:11" s="16" customFormat="1" ht="33.75" customHeight="1" x14ac:dyDescent="0.25">
      <c r="A16" s="611"/>
      <c r="B16" s="182" t="s">
        <v>73</v>
      </c>
      <c r="C16" s="490">
        <v>152</v>
      </c>
      <c r="D16" s="668" t="s">
        <v>9</v>
      </c>
      <c r="E16" s="592" t="s">
        <v>159</v>
      </c>
      <c r="F16" s="669">
        <v>90</v>
      </c>
      <c r="G16" s="536"/>
      <c r="H16" s="56">
        <v>17.25</v>
      </c>
      <c r="I16" s="57">
        <v>14.98</v>
      </c>
      <c r="J16" s="58">
        <v>7.87</v>
      </c>
      <c r="K16" s="523">
        <v>235.78</v>
      </c>
    </row>
    <row r="17" spans="1:11" s="16" customFormat="1" ht="33.75" customHeight="1" x14ac:dyDescent="0.25">
      <c r="A17" s="611"/>
      <c r="B17" s="183" t="s">
        <v>75</v>
      </c>
      <c r="C17" s="573">
        <v>126</v>
      </c>
      <c r="D17" s="506" t="s">
        <v>9</v>
      </c>
      <c r="E17" s="587" t="s">
        <v>157</v>
      </c>
      <c r="F17" s="670">
        <v>90</v>
      </c>
      <c r="G17" s="534"/>
      <c r="H17" s="851">
        <v>18.489999999999998</v>
      </c>
      <c r="I17" s="61">
        <v>18.54</v>
      </c>
      <c r="J17" s="108">
        <v>3.59</v>
      </c>
      <c r="K17" s="565">
        <v>256</v>
      </c>
    </row>
    <row r="18" spans="1:11" s="16" customFormat="1" ht="33.75" customHeight="1" x14ac:dyDescent="0.25">
      <c r="A18" s="89"/>
      <c r="B18" s="672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4">
        <v>198.84</v>
      </c>
    </row>
    <row r="19" spans="1:11" s="16" customFormat="1" ht="43.5" customHeight="1" x14ac:dyDescent="0.25">
      <c r="A19" s="89"/>
      <c r="B19" s="672"/>
      <c r="C19" s="145">
        <v>107</v>
      </c>
      <c r="D19" s="689" t="s">
        <v>17</v>
      </c>
      <c r="E19" s="628" t="s">
        <v>134</v>
      </c>
      <c r="F19" s="690">
        <v>200</v>
      </c>
      <c r="G19" s="629"/>
      <c r="H19" s="17">
        <v>0.2</v>
      </c>
      <c r="I19" s="15">
        <v>0</v>
      </c>
      <c r="J19" s="38">
        <v>24</v>
      </c>
      <c r="K19" s="614">
        <v>100</v>
      </c>
    </row>
    <row r="20" spans="1:11" s="16" customFormat="1" ht="33.75" customHeight="1" x14ac:dyDescent="0.25">
      <c r="A20" s="83"/>
      <c r="B20" s="645"/>
      <c r="C20" s="146">
        <v>119</v>
      </c>
      <c r="D20" s="179" t="s">
        <v>13</v>
      </c>
      <c r="E20" s="148" t="s">
        <v>54</v>
      </c>
      <c r="F20" s="278">
        <v>20</v>
      </c>
      <c r="G20" s="184"/>
      <c r="H20" s="17">
        <v>1.52</v>
      </c>
      <c r="I20" s="15">
        <v>0.16</v>
      </c>
      <c r="J20" s="38">
        <v>9.84</v>
      </c>
      <c r="K20" s="614">
        <v>47</v>
      </c>
    </row>
    <row r="21" spans="1:11" s="16" customFormat="1" ht="33.75" customHeight="1" x14ac:dyDescent="0.25">
      <c r="A21" s="83"/>
      <c r="B21" s="645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5">
        <v>39.6</v>
      </c>
    </row>
    <row r="22" spans="1:11" s="16" customFormat="1" ht="33.75" customHeight="1" x14ac:dyDescent="0.25">
      <c r="A22" s="83"/>
      <c r="B22" s="182" t="s">
        <v>73</v>
      </c>
      <c r="C22" s="777"/>
      <c r="D22" s="718"/>
      <c r="E22" s="298" t="s">
        <v>19</v>
      </c>
      <c r="F22" s="462">
        <f>F14+F15+F16+F18+F19+F20+F21</f>
        <v>740</v>
      </c>
      <c r="G22" s="289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0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78"/>
      <c r="D23" s="719"/>
      <c r="E23" s="299" t="s">
        <v>19</v>
      </c>
      <c r="F23" s="472">
        <f>F14+F15+F17+F19+F18+F20+F21</f>
        <v>740</v>
      </c>
      <c r="G23" s="288"/>
      <c r="H23" s="559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1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79"/>
      <c r="D24" s="692"/>
      <c r="E24" s="548" t="s">
        <v>20</v>
      </c>
      <c r="F24" s="426"/>
      <c r="G24" s="425"/>
      <c r="H24" s="50"/>
      <c r="I24" s="22"/>
      <c r="J24" s="59"/>
      <c r="K24" s="512">
        <f>K22/23.5</f>
        <v>35.362553191489368</v>
      </c>
    </row>
    <row r="25" spans="1:11" s="16" customFormat="1" ht="33.75" customHeight="1" thickBot="1" x14ac:dyDescent="0.3">
      <c r="A25" s="359"/>
      <c r="B25" s="185" t="s">
        <v>75</v>
      </c>
      <c r="C25" s="780"/>
      <c r="D25" s="693"/>
      <c r="E25" s="549" t="s">
        <v>20</v>
      </c>
      <c r="F25" s="693"/>
      <c r="G25" s="675"/>
      <c r="H25" s="941"/>
      <c r="I25" s="697"/>
      <c r="J25" s="698"/>
      <c r="K25" s="513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1"/>
      <c r="B27" s="381"/>
      <c r="C27" s="274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5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26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17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192</v>
      </c>
      <c r="B2" s="5"/>
      <c r="C2" s="937"/>
      <c r="D2" s="6"/>
      <c r="E2" s="6"/>
      <c r="F2" s="1005">
        <v>45022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2"/>
      <c r="C4" s="636" t="s">
        <v>38</v>
      </c>
      <c r="D4" s="251"/>
      <c r="E4" s="700"/>
      <c r="F4" s="636"/>
      <c r="G4" s="1001" t="s">
        <v>193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65" t="s">
        <v>0</v>
      </c>
      <c r="B5" s="823"/>
      <c r="C5" s="96" t="s">
        <v>39</v>
      </c>
      <c r="D5" s="682" t="s">
        <v>40</v>
      </c>
      <c r="E5" s="102" t="s">
        <v>37</v>
      </c>
      <c r="F5" s="96" t="s">
        <v>25</v>
      </c>
      <c r="G5" s="1002"/>
      <c r="H5" s="124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8" t="s">
        <v>18</v>
      </c>
      <c r="E6" s="342" t="s">
        <v>116</v>
      </c>
      <c r="F6" s="360">
        <v>150</v>
      </c>
      <c r="G6" s="947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170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3">
        <v>200</v>
      </c>
      <c r="G8" s="266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5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1" t="s">
        <v>19</v>
      </c>
      <c r="F10" s="267">
        <f>SUM(F6:F9)</f>
        <v>530</v>
      </c>
      <c r="G10" s="935">
        <f t="shared" ref="G10:K10" si="0">SUM(G6:G9)</f>
        <v>93.809999999999988</v>
      </c>
      <c r="H10" s="935">
        <f t="shared" si="0"/>
        <v>28.35</v>
      </c>
      <c r="I10" s="32">
        <f t="shared" si="0"/>
        <v>26.69</v>
      </c>
      <c r="J10" s="263">
        <f t="shared" si="0"/>
        <v>49.989999999999995</v>
      </c>
      <c r="K10" s="391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8"/>
      <c r="E11" s="720" t="s">
        <v>20</v>
      </c>
      <c r="F11" s="170"/>
      <c r="G11" s="136"/>
      <c r="H11" s="944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0" t="s">
        <v>6</v>
      </c>
      <c r="B12" s="294"/>
      <c r="C12" s="135">
        <v>24</v>
      </c>
      <c r="D12" s="721" t="s">
        <v>18</v>
      </c>
      <c r="E12" s="389" t="s">
        <v>116</v>
      </c>
      <c r="F12" s="520">
        <v>150</v>
      </c>
      <c r="G12" s="135"/>
      <c r="H12" s="35">
        <v>0.6</v>
      </c>
      <c r="I12" s="36">
        <v>0.6</v>
      </c>
      <c r="J12" s="37">
        <v>14.7</v>
      </c>
      <c r="K12" s="509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2" t="s">
        <v>8</v>
      </c>
      <c r="E13" s="628" t="s">
        <v>77</v>
      </c>
      <c r="F13" s="737">
        <v>200</v>
      </c>
      <c r="G13" s="629"/>
      <c r="H13" s="72">
        <v>5.74</v>
      </c>
      <c r="I13" s="13">
        <v>8.7799999999999994</v>
      </c>
      <c r="J13" s="40">
        <v>8.74</v>
      </c>
      <c r="K13" s="285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3" t="s">
        <v>9</v>
      </c>
      <c r="E14" s="363" t="s">
        <v>190</v>
      </c>
      <c r="F14" s="624">
        <v>90</v>
      </c>
      <c r="G14" s="536"/>
      <c r="H14" s="945">
        <v>14.8</v>
      </c>
      <c r="I14" s="51">
        <v>13.02</v>
      </c>
      <c r="J14" s="69">
        <v>12.17</v>
      </c>
      <c r="K14" s="510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4" t="s">
        <v>9</v>
      </c>
      <c r="E15" s="297" t="s">
        <v>110</v>
      </c>
      <c r="F15" s="543">
        <v>90</v>
      </c>
      <c r="G15" s="534"/>
      <c r="H15" s="946">
        <v>19.52</v>
      </c>
      <c r="I15" s="75">
        <v>10.17</v>
      </c>
      <c r="J15" s="408">
        <v>5.89</v>
      </c>
      <c r="K15" s="511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3" t="s">
        <v>63</v>
      </c>
      <c r="E16" s="363" t="s">
        <v>166</v>
      </c>
      <c r="F16" s="164">
        <v>150</v>
      </c>
      <c r="G16" s="182"/>
      <c r="H16" s="578">
        <v>3.55</v>
      </c>
      <c r="I16" s="415">
        <v>7.16</v>
      </c>
      <c r="J16" s="473">
        <v>17.64</v>
      </c>
      <c r="K16" s="372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6" t="s">
        <v>63</v>
      </c>
      <c r="E17" s="297" t="s">
        <v>153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8">
        <v>200</v>
      </c>
      <c r="G18" s="184"/>
      <c r="H18" s="17">
        <v>0</v>
      </c>
      <c r="I18" s="15">
        <v>0</v>
      </c>
      <c r="J18" s="38">
        <v>7.27</v>
      </c>
      <c r="K18" s="256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19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4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19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4">
        <v>49.5</v>
      </c>
    </row>
    <row r="21" spans="1:11" s="16" customFormat="1" ht="33.75" customHeight="1" x14ac:dyDescent="0.25">
      <c r="A21" s="89"/>
      <c r="B21" s="164" t="s">
        <v>73</v>
      </c>
      <c r="C21" s="358"/>
      <c r="D21" s="725"/>
      <c r="E21" s="298" t="s">
        <v>19</v>
      </c>
      <c r="F21" s="470">
        <f>F12+F13+F14+F16+F18+F19+F20</f>
        <v>860</v>
      </c>
      <c r="G21" s="289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0">
        <f t="shared" si="1"/>
        <v>769.32999999999993</v>
      </c>
    </row>
    <row r="22" spans="1:11" s="16" customFormat="1" ht="33.75" customHeight="1" x14ac:dyDescent="0.25">
      <c r="A22" s="89"/>
      <c r="B22" s="504" t="s">
        <v>75</v>
      </c>
      <c r="C22" s="616"/>
      <c r="D22" s="726"/>
      <c r="E22" s="299" t="s">
        <v>19</v>
      </c>
      <c r="F22" s="471">
        <f>F12+F13+F15+F16+F18+F19+F20</f>
        <v>860</v>
      </c>
      <c r="G22" s="288"/>
      <c r="H22" s="559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1">
        <f t="shared" si="2"/>
        <v>716.43</v>
      </c>
    </row>
    <row r="23" spans="1:11" s="16" customFormat="1" ht="33.75" customHeight="1" x14ac:dyDescent="0.25">
      <c r="A23" s="89"/>
      <c r="B23" s="491" t="s">
        <v>73</v>
      </c>
      <c r="C23" s="362"/>
      <c r="D23" s="727"/>
      <c r="E23" s="298" t="s">
        <v>20</v>
      </c>
      <c r="F23" s="522"/>
      <c r="G23" s="425"/>
      <c r="H23" s="50"/>
      <c r="I23" s="22"/>
      <c r="J23" s="59"/>
      <c r="K23" s="512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28"/>
      <c r="D24" s="694"/>
      <c r="E24" s="761" t="s">
        <v>20</v>
      </c>
      <c r="F24" s="519"/>
      <c r="G24" s="185"/>
      <c r="H24" s="485"/>
      <c r="I24" s="431"/>
      <c r="J24" s="432"/>
      <c r="K24" s="513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1"/>
      <c r="B26" s="830"/>
      <c r="C26" s="274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0" t="s">
        <v>65</v>
      </c>
      <c r="B27" s="821"/>
      <c r="C27" s="631"/>
      <c r="D27" s="631"/>
      <c r="E27" s="25"/>
      <c r="F27" s="26"/>
      <c r="G27" s="26"/>
      <c r="H27" s="11"/>
      <c r="I27" s="11"/>
      <c r="J27" s="11"/>
    </row>
    <row r="28" spans="1:11" ht="18.75" x14ac:dyDescent="0.25">
      <c r="A28" s="633" t="s">
        <v>66</v>
      </c>
      <c r="B28" s="818"/>
      <c r="C28" s="113"/>
      <c r="D28" s="634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192</v>
      </c>
      <c r="B2" s="5"/>
      <c r="C2" s="938"/>
      <c r="D2" s="6"/>
      <c r="E2" s="6"/>
      <c r="F2" s="1005">
        <v>45023</v>
      </c>
      <c r="G2" s="1005"/>
      <c r="H2" s="1005"/>
      <c r="I2" s="1006"/>
      <c r="J2" s="1006"/>
      <c r="K2" s="8"/>
    </row>
    <row r="3" spans="1:11" ht="15.75" thickBot="1" x14ac:dyDescent="0.3">
      <c r="A3" s="1"/>
      <c r="C3" s="3"/>
      <c r="D3" s="1"/>
      <c r="E3" s="366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1"/>
      <c r="C4" s="768" t="s">
        <v>38</v>
      </c>
      <c r="D4" s="251"/>
      <c r="E4" s="700"/>
      <c r="F4" s="766"/>
      <c r="G4" s="1009" t="s">
        <v>193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832"/>
      <c r="C5" s="102" t="s">
        <v>39</v>
      </c>
      <c r="D5" s="682" t="s">
        <v>40</v>
      </c>
      <c r="E5" s="102" t="s">
        <v>37</v>
      </c>
      <c r="F5" s="96" t="s">
        <v>25</v>
      </c>
      <c r="G5" s="1010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31.5" customHeight="1" x14ac:dyDescent="0.25">
      <c r="A6" s="580"/>
      <c r="B6" s="520"/>
      <c r="C6" s="135">
        <v>13</v>
      </c>
      <c r="D6" s="644" t="s">
        <v>18</v>
      </c>
      <c r="E6" s="389" t="s">
        <v>204</v>
      </c>
      <c r="F6" s="294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0"/>
      <c r="B7" s="521" t="s">
        <v>73</v>
      </c>
      <c r="C7" s="182">
        <v>153</v>
      </c>
      <c r="D7" s="668" t="s">
        <v>9</v>
      </c>
      <c r="E7" s="501" t="s">
        <v>180</v>
      </c>
      <c r="F7" s="164">
        <v>90</v>
      </c>
      <c r="G7" s="182"/>
      <c r="H7" s="945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0"/>
      <c r="B8" s="186" t="s">
        <v>75</v>
      </c>
      <c r="C8" s="183">
        <v>89</v>
      </c>
      <c r="D8" s="660" t="s">
        <v>9</v>
      </c>
      <c r="E8" s="297" t="s">
        <v>203</v>
      </c>
      <c r="F8" s="670">
        <v>90</v>
      </c>
      <c r="G8" s="534">
        <v>37.340000000000003</v>
      </c>
      <c r="H8" s="241">
        <v>18</v>
      </c>
      <c r="I8" s="53">
        <v>16.5</v>
      </c>
      <c r="J8" s="70">
        <v>2.89</v>
      </c>
      <c r="K8" s="333">
        <v>232.8</v>
      </c>
    </row>
    <row r="9" spans="1:11" s="16" customFormat="1" ht="26.25" customHeight="1" x14ac:dyDescent="0.25">
      <c r="A9" s="580"/>
      <c r="B9" s="169"/>
      <c r="C9" s="131">
        <v>53</v>
      </c>
      <c r="D9" s="689" t="s">
        <v>63</v>
      </c>
      <c r="E9" s="318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0"/>
      <c r="B10" s="285"/>
      <c r="C10" s="212">
        <v>107</v>
      </c>
      <c r="D10" s="179" t="s">
        <v>17</v>
      </c>
      <c r="E10" s="218" t="s">
        <v>132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0"/>
      <c r="B11" s="169"/>
      <c r="C11" s="133">
        <v>119</v>
      </c>
      <c r="D11" s="179" t="s">
        <v>13</v>
      </c>
      <c r="E11" s="148" t="s">
        <v>54</v>
      </c>
      <c r="F11" s="278">
        <v>20</v>
      </c>
      <c r="G11" s="184">
        <v>1.88</v>
      </c>
      <c r="H11" s="17">
        <v>1.52</v>
      </c>
      <c r="I11" s="15">
        <v>0.16</v>
      </c>
      <c r="J11" s="38">
        <v>9.84</v>
      </c>
      <c r="K11" s="614">
        <v>47</v>
      </c>
    </row>
    <row r="12" spans="1:11" s="16" customFormat="1" ht="25.5" customHeight="1" x14ac:dyDescent="0.25">
      <c r="A12" s="580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1" t="s">
        <v>73</v>
      </c>
      <c r="C13" s="372"/>
      <c r="D13" s="668"/>
      <c r="E13" s="298" t="s">
        <v>19</v>
      </c>
      <c r="F13" s="462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89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28"/>
      <c r="E14" s="299" t="s">
        <v>19</v>
      </c>
      <c r="F14" s="472">
        <f>F6+F8+F9+F10+F11+F12</f>
        <v>540</v>
      </c>
      <c r="G14" s="288"/>
      <c r="H14" s="948">
        <f t="shared" ref="H14:J14" si="1">H6+H8+H9+H10+H11+H12</f>
        <v>26.38</v>
      </c>
      <c r="I14" s="60">
        <f t="shared" si="1"/>
        <v>27.409999999999997</v>
      </c>
      <c r="J14" s="405">
        <f t="shared" si="1"/>
        <v>80.06</v>
      </c>
      <c r="K14" s="950">
        <f>K6+K8+K9+K10+K11+K12</f>
        <v>676.09</v>
      </c>
    </row>
    <row r="15" spans="1:11" s="33" customFormat="1" ht="40.5" customHeight="1" x14ac:dyDescent="0.25">
      <c r="A15" s="81"/>
      <c r="B15" s="521" t="s">
        <v>73</v>
      </c>
      <c r="C15" s="235"/>
      <c r="D15" s="729"/>
      <c r="E15" s="548" t="s">
        <v>20</v>
      </c>
      <c r="F15" s="404"/>
      <c r="G15" s="362"/>
      <c r="H15" s="949"/>
      <c r="I15" s="106"/>
      <c r="J15" s="107"/>
      <c r="K15" s="406">
        <f>K13/23.5</f>
        <v>26.964680851063829</v>
      </c>
    </row>
    <row r="16" spans="1:11" s="33" customFormat="1" ht="26.25" customHeight="1" thickBot="1" x14ac:dyDescent="0.3">
      <c r="A16" s="81"/>
      <c r="B16" s="519" t="s">
        <v>75</v>
      </c>
      <c r="C16" s="185"/>
      <c r="D16" s="666"/>
      <c r="E16" s="549" t="s">
        <v>20</v>
      </c>
      <c r="F16" s="505"/>
      <c r="G16" s="528"/>
      <c r="H16" s="582"/>
      <c r="I16" s="162"/>
      <c r="J16" s="163"/>
      <c r="K16" s="581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09">
        <v>28</v>
      </c>
      <c r="D17" s="762" t="s">
        <v>18</v>
      </c>
      <c r="E17" s="410" t="s">
        <v>146</v>
      </c>
      <c r="F17" s="453">
        <v>60</v>
      </c>
      <c r="G17" s="409"/>
      <c r="H17" s="446">
        <v>0.48</v>
      </c>
      <c r="I17" s="377">
        <v>0.6</v>
      </c>
      <c r="J17" s="447">
        <v>1.56</v>
      </c>
      <c r="K17" s="469">
        <v>8.4</v>
      </c>
    </row>
    <row r="18" spans="1:11" s="33" customFormat="1" ht="33.75" customHeight="1" x14ac:dyDescent="0.25">
      <c r="A18" s="81"/>
      <c r="B18" s="131"/>
      <c r="C18" s="98">
        <v>40</v>
      </c>
      <c r="D18" s="763" t="s">
        <v>8</v>
      </c>
      <c r="E18" s="157" t="s">
        <v>103</v>
      </c>
      <c r="F18" s="746">
        <v>200</v>
      </c>
      <c r="G18" s="658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6" t="s">
        <v>9</v>
      </c>
      <c r="E19" s="364" t="s">
        <v>79</v>
      </c>
      <c r="F19" s="746">
        <v>240</v>
      </c>
      <c r="G19" s="658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1" t="s">
        <v>17</v>
      </c>
      <c r="E20" s="628" t="s">
        <v>80</v>
      </c>
      <c r="F20" s="589">
        <v>200</v>
      </c>
      <c r="G20" s="690"/>
      <c r="H20" s="238">
        <v>0.83</v>
      </c>
      <c r="I20" s="15">
        <v>0.04</v>
      </c>
      <c r="J20" s="38">
        <v>15.16</v>
      </c>
      <c r="K20" s="257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58" t="s">
        <v>13</v>
      </c>
      <c r="E21" s="148" t="s">
        <v>54</v>
      </c>
      <c r="F21" s="131">
        <v>45</v>
      </c>
      <c r="G21" s="168"/>
      <c r="H21" s="271">
        <v>3.42</v>
      </c>
      <c r="I21" s="20">
        <v>0.36</v>
      </c>
      <c r="J21" s="43">
        <v>22.14</v>
      </c>
      <c r="K21" s="284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58" t="s">
        <v>14</v>
      </c>
      <c r="E22" s="148" t="s">
        <v>46</v>
      </c>
      <c r="F22" s="131">
        <v>25</v>
      </c>
      <c r="G22" s="168"/>
      <c r="H22" s="271">
        <v>1.65</v>
      </c>
      <c r="I22" s="20">
        <v>0.3</v>
      </c>
      <c r="J22" s="43">
        <v>10.050000000000001</v>
      </c>
      <c r="K22" s="284">
        <v>49.5</v>
      </c>
    </row>
    <row r="23" spans="1:11" s="33" customFormat="1" ht="33.75" customHeight="1" x14ac:dyDescent="0.25">
      <c r="A23" s="89"/>
      <c r="B23" s="131"/>
      <c r="C23" s="98"/>
      <c r="D23" s="566"/>
      <c r="E23" s="300" t="s">
        <v>19</v>
      </c>
      <c r="F23" s="396">
        <f>SUM(F17:F22)</f>
        <v>770</v>
      </c>
      <c r="G23" s="374"/>
      <c r="H23" s="271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59"/>
      <c r="D24" s="764"/>
      <c r="E24" s="343" t="s">
        <v>20</v>
      </c>
      <c r="F24" s="264"/>
      <c r="G24" s="207"/>
      <c r="H24" s="203"/>
      <c r="I24" s="48"/>
      <c r="J24" s="125"/>
      <c r="K24" s="368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x14ac:dyDescent="0.25">
      <c r="A29" s="633" t="s">
        <v>66</v>
      </c>
      <c r="B29" s="818"/>
      <c r="C29" s="634"/>
      <c r="D29" s="634"/>
      <c r="E29" s="11"/>
      <c r="F29" s="11"/>
      <c r="G29" s="11"/>
      <c r="H29" s="11"/>
      <c r="I29" s="11"/>
      <c r="J29" s="11"/>
    </row>
    <row r="30" spans="1:11" x14ac:dyDescent="0.25">
      <c r="A30" s="11"/>
      <c r="B30" s="819"/>
      <c r="C30" s="350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6 день</vt:lpstr>
      <vt:lpstr>12 день</vt:lpstr>
      <vt:lpstr>18 день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20.04</vt:lpstr>
      <vt:lpstr>21.04</vt:lpstr>
      <vt:lpstr>24.04.</vt:lpstr>
      <vt:lpstr>25.04.</vt:lpstr>
      <vt:lpstr>26.04</vt:lpstr>
      <vt:lpstr>27.04</vt:lpstr>
      <vt:lpstr>28.04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2023-04-27T19:26:13Z</dcterms:modified>
</cp:coreProperties>
</file>